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mc:AlternateContent xmlns:mc="http://schemas.openxmlformats.org/markup-compatibility/2006">
    <mc:Choice Requires="x15">
      <x15ac:absPath xmlns:x15ac="http://schemas.microsoft.com/office/spreadsheetml/2010/11/ac" url="\\nichd6100fs1\branch\consultants\submissions\508\Checking\DIR\NFR-2300  - Storz Lab PDFs\"/>
    </mc:Choice>
  </mc:AlternateContent>
  <xr:revisionPtr revIDLastSave="0" documentId="13_ncr:1_{160C7569-242D-44C5-B64A-32A711BE52BF}" xr6:coauthVersionLast="44" xr6:coauthVersionMax="44" xr10:uidLastSave="{00000000-0000-0000-0000-000000000000}"/>
  <bookViews>
    <workbookView xWindow="1275" yWindow="810" windowWidth="25425" windowHeight="12315" tabRatio="479" activeTab="4" xr2:uid="{00000000-000D-0000-FFFF-FFFF00000000}"/>
  </bookViews>
  <sheets>
    <sheet name="RIL-seq1" sheetId="1" r:id="rId1"/>
    <sheet name="proQ deletion" sheetId="3" r:id="rId2"/>
    <sheet name="RIL-seq2" sheetId="2" r:id="rId3"/>
    <sheet name="proQ overexpression" sheetId="4" r:id="rId4"/>
    <sheet name="legend" sheetId="5" r:id="rId5"/>
  </sheets>
  <definedNames>
    <definedName name="ColumnTitleRegion1.a2.e9.2">'proQ deletion'!$2:$3</definedName>
    <definedName name="ColumnTitleRegion1.a2.e9.4">'proQ overexpression'!$2:$3</definedName>
    <definedName name="ColumnTitleRegion1.a2.l18.3">'RIL-seq2'!$A$2</definedName>
    <definedName name="ColumnTitleRegion1.a2.l21.1">'RIL-seq1'!$A$2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 i="2" l="1"/>
  <c r="J3" i="2"/>
  <c r="I4" i="2"/>
  <c r="J4" i="2"/>
  <c r="I5" i="2"/>
  <c r="J5" i="2"/>
  <c r="I6" i="2"/>
  <c r="J6" i="2"/>
  <c r="I7" i="2"/>
  <c r="J7" i="2"/>
  <c r="I8" i="2"/>
  <c r="J8" i="2"/>
  <c r="I9" i="2"/>
  <c r="J9" i="2"/>
  <c r="I10" i="2"/>
  <c r="J10" i="2"/>
  <c r="I11" i="2"/>
  <c r="J11" i="2"/>
  <c r="I12" i="2"/>
  <c r="J12" i="2"/>
  <c r="D14" i="2"/>
  <c r="I14" i="2" s="1"/>
  <c r="J14" i="2"/>
  <c r="D15" i="2"/>
  <c r="I15" i="2"/>
  <c r="J15" i="2"/>
  <c r="D16" i="2"/>
  <c r="I16" i="2" s="1"/>
  <c r="J16" i="2"/>
  <c r="D17" i="2"/>
  <c r="I17" i="2" s="1"/>
  <c r="J17" i="2"/>
  <c r="D18" i="2"/>
  <c r="I18" i="2" s="1"/>
  <c r="J18" i="2"/>
  <c r="H12" i="1" l="1"/>
  <c r="I12" i="1"/>
  <c r="H13" i="1"/>
  <c r="I13" i="1"/>
  <c r="H14" i="1"/>
  <c r="I14" i="1"/>
  <c r="C20" i="1"/>
  <c r="C19" i="1"/>
  <c r="C18" i="1"/>
  <c r="C17" i="1"/>
  <c r="I3" i="1"/>
  <c r="I21" i="1" l="1"/>
  <c r="I20" i="1"/>
  <c r="I19" i="1"/>
  <c r="I18" i="1"/>
  <c r="I17" i="1"/>
  <c r="I16" i="1"/>
  <c r="C21" i="1"/>
  <c r="H21" i="1" s="1"/>
  <c r="H20" i="1"/>
  <c r="H19" i="1"/>
  <c r="H18" i="1"/>
  <c r="H17" i="1"/>
  <c r="C16" i="1"/>
  <c r="H16" i="1" s="1"/>
  <c r="I11" i="1"/>
  <c r="H11" i="1"/>
  <c r="I10" i="1"/>
  <c r="H10" i="1"/>
  <c r="I9" i="1"/>
  <c r="H9" i="1"/>
  <c r="I8" i="1"/>
  <c r="H8" i="1"/>
  <c r="I7" i="1"/>
  <c r="H7" i="1"/>
  <c r="I6" i="1"/>
  <c r="H6" i="1"/>
  <c r="I5" i="1"/>
  <c r="H5" i="1"/>
  <c r="I4" i="1"/>
  <c r="H4" i="1"/>
  <c r="H3" i="1"/>
</calcChain>
</file>

<file path=xl/sharedStrings.xml><?xml version="1.0" encoding="utf-8"?>
<sst xmlns="http://schemas.openxmlformats.org/spreadsheetml/2006/main" count="141" uniqueCount="111">
  <si>
    <t>Internal library numbering</t>
  </si>
  <si>
    <t>Library</t>
  </si>
  <si>
    <t>Mapped as single</t>
  </si>
  <si>
    <t>Mapped as single excluding rRNAs</t>
  </si>
  <si>
    <t>Mapped as chimeric</t>
  </si>
  <si>
    <t>Mapped as chimeric excluding rRNAs</t>
  </si>
  <si>
    <t>% of Mapped fragments</t>
  </si>
  <si>
    <t>% of Chimeric fragments out of mapped fragments</t>
  </si>
  <si>
    <t>MG1655 ProQ-3xFLAG LB</t>
  </si>
  <si>
    <t>MG1655 LB</t>
  </si>
  <si>
    <t>MG1655 Hfq-FLAG LB</t>
  </si>
  <si>
    <t>MG1655 ProQ-3xFLAG M63</t>
  </si>
  <si>
    <t>MG1655 Hfq-FLAG M63</t>
  </si>
  <si>
    <t>MG1655 LB 1</t>
  </si>
  <si>
    <t>MG1655 ProQ-3xFLAG LB 1</t>
  </si>
  <si>
    <t>MG1655 Hfq-FLAG LB 1</t>
  </si>
  <si>
    <t>MG1655  M63 1</t>
  </si>
  <si>
    <t>MG1655 ProQ-3xFLAG M63 1</t>
  </si>
  <si>
    <t>MG1655 Hfq-FLAG M63 1</t>
  </si>
  <si>
    <t>MG1655 LB 2</t>
  </si>
  <si>
    <t>MG1655 ProQ-3xFLAG LB 2</t>
  </si>
  <si>
    <t>MG1655 Hfq-FLAG LB 2</t>
  </si>
  <si>
    <t>MG1655  M63 2</t>
  </si>
  <si>
    <t>MG1655 ProQ-3xFLAG M63 2</t>
  </si>
  <si>
    <t>MG1655 Hfq-FLAG M63 2</t>
  </si>
  <si>
    <t>Lib10</t>
  </si>
  <si>
    <t>Lib11</t>
  </si>
  <si>
    <t>Lib12</t>
  </si>
  <si>
    <t>Unified Lib01, Lib07</t>
  </si>
  <si>
    <t>Unified Lib02, Lib08</t>
  </si>
  <si>
    <t>Unified Lib03, Lib09</t>
  </si>
  <si>
    <t>Unified Lib04, Lib10</t>
  </si>
  <si>
    <t>Unified Lib05, Lib11</t>
  </si>
  <si>
    <t>Unified Lib06, Lib12</t>
  </si>
  <si>
    <t>Lib01</t>
  </si>
  <si>
    <t>Lib02</t>
  </si>
  <si>
    <t>Lib03</t>
  </si>
  <si>
    <t>Lib04</t>
  </si>
  <si>
    <t>Lib05</t>
  </si>
  <si>
    <t>Lib06</t>
  </si>
  <si>
    <t>Lib07</t>
  </si>
  <si>
    <t>Lib08</t>
  </si>
  <si>
    <t>Lib09</t>
  </si>
  <si>
    <t>MG1655 M63</t>
  </si>
  <si>
    <r>
      <rPr>
        <vertAlign val="superscript"/>
        <sz val="11"/>
        <rFont val="Arial"/>
        <family val="2"/>
      </rPr>
      <t>(3)</t>
    </r>
    <r>
      <rPr>
        <sz val="11"/>
        <rFont val="Arial"/>
        <family val="2"/>
      </rPr>
      <t xml:space="preserve"> The additional filtering was done only for the unified datasets</t>
    </r>
  </si>
  <si>
    <r>
      <t xml:space="preserve">Number of statistically significant interactions (S-chimeras) </t>
    </r>
    <r>
      <rPr>
        <b/>
        <vertAlign val="superscript"/>
        <sz val="11"/>
        <color indexed="8"/>
        <rFont val="Arial"/>
        <family val="2"/>
      </rPr>
      <t>(2)</t>
    </r>
  </si>
  <si>
    <r>
      <rPr>
        <vertAlign val="superscript"/>
        <sz val="11"/>
        <rFont val="Arial"/>
        <family val="2"/>
      </rPr>
      <t>(2)</t>
    </r>
    <r>
      <rPr>
        <sz val="11"/>
        <rFont val="Arial"/>
        <family val="2"/>
      </rPr>
      <t xml:space="preserve"> This is the number of unique RNA pairs in the dataset</t>
    </r>
  </si>
  <si>
    <r>
      <t xml:space="preserve">S-chimeras with unique names </t>
    </r>
    <r>
      <rPr>
        <b/>
        <vertAlign val="superscript"/>
        <sz val="11"/>
        <color rgb="FF000000"/>
        <rFont val="Arial"/>
        <family val="2"/>
      </rPr>
      <t>(4)</t>
    </r>
  </si>
  <si>
    <r>
      <rPr>
        <vertAlign val="superscript"/>
        <sz val="11"/>
        <rFont val="Arial"/>
        <family val="2"/>
      </rPr>
      <t>(4)</t>
    </r>
    <r>
      <rPr>
        <sz val="11"/>
        <rFont val="Arial"/>
        <family val="2"/>
      </rPr>
      <t xml:space="preserve"> S-chimeras with identical RNA names and order in the chimeras are counted only once</t>
    </r>
  </si>
  <si>
    <r>
      <t xml:space="preserve">Number of S-chimeras with additional filtering (90% cutoff) </t>
    </r>
    <r>
      <rPr>
        <b/>
        <vertAlign val="superscript"/>
        <sz val="11"/>
        <color rgb="FF000000"/>
        <rFont val="Arial"/>
        <family val="2"/>
      </rPr>
      <t>(3)</t>
    </r>
  </si>
  <si>
    <r>
      <rPr>
        <vertAlign val="superscript"/>
        <sz val="11"/>
        <rFont val="Arial"/>
        <family val="2"/>
      </rPr>
      <t>(1)</t>
    </r>
    <r>
      <rPr>
        <sz val="11"/>
        <rFont val="Arial"/>
        <family val="2"/>
      </rPr>
      <t xml:space="preserve"> The total number of fragments includes the number of  fragments available after quality control, adapter removal and DUST filter application.</t>
    </r>
  </si>
  <si>
    <r>
      <t xml:space="preserve">Total number of fragments </t>
    </r>
    <r>
      <rPr>
        <b/>
        <vertAlign val="superscript"/>
        <sz val="11"/>
        <rFont val="Arial"/>
        <family val="2"/>
      </rPr>
      <t>(1)</t>
    </r>
  </si>
  <si>
    <t xml:space="preserve">  -</t>
  </si>
  <si>
    <r>
      <rPr>
        <vertAlign val="superscript"/>
        <sz val="11"/>
        <rFont val="Arial"/>
        <family val="2"/>
      </rPr>
      <t>(1)</t>
    </r>
    <r>
      <rPr>
        <sz val="11"/>
        <rFont val="Arial"/>
        <family val="2"/>
      </rPr>
      <t xml:space="preserve">  The total number of fragments includes the number of  fragments available after quality control, adapter removal and DUST filter application.</t>
    </r>
  </si>
  <si>
    <r>
      <t>M61655 ProQ-3xFLAG ∆</t>
    </r>
    <r>
      <rPr>
        <i/>
        <sz val="11"/>
        <rFont val="Arial"/>
        <family val="2"/>
      </rPr>
      <t>hfq</t>
    </r>
    <r>
      <rPr>
        <sz val="11"/>
        <rFont val="Arial"/>
        <family val="2"/>
      </rPr>
      <t xml:space="preserve"> LB 2</t>
    </r>
  </si>
  <si>
    <t>Unified Lib55, Lib56</t>
  </si>
  <si>
    <r>
      <t>MG1655 Hfq-FLAG LB ∆</t>
    </r>
    <r>
      <rPr>
        <i/>
        <sz val="11"/>
        <rFont val="Arial"/>
        <family val="2"/>
      </rPr>
      <t>proQ</t>
    </r>
    <r>
      <rPr>
        <sz val="11"/>
        <rFont val="Arial"/>
        <family val="2"/>
      </rPr>
      <t xml:space="preserve"> 1</t>
    </r>
  </si>
  <si>
    <t>Unified Lib53, Lib54</t>
  </si>
  <si>
    <t>M61655 ProQ-3xFLAG LB 2</t>
  </si>
  <si>
    <t>Unified Lib51, Lib52</t>
  </si>
  <si>
    <t>Unified Lib49, Lib50</t>
  </si>
  <si>
    <t>Unified Lib47, Lib48</t>
  </si>
  <si>
    <r>
      <t>M61655 ProQ-3xFLAG ∆</t>
    </r>
    <r>
      <rPr>
        <i/>
        <sz val="11"/>
        <color rgb="FF000000"/>
        <rFont val="Arial"/>
        <family val="2"/>
      </rPr>
      <t>hfq</t>
    </r>
    <r>
      <rPr>
        <sz val="11"/>
        <color rgb="FF000000"/>
        <rFont val="Arial"/>
        <family val="2"/>
      </rPr>
      <t xml:space="preserve"> LB 2</t>
    </r>
  </si>
  <si>
    <t>Lib56</t>
  </si>
  <si>
    <r>
      <t>M61655 ProQ-3xFLAG ∆</t>
    </r>
    <r>
      <rPr>
        <i/>
        <sz val="11"/>
        <color rgb="FF000000"/>
        <rFont val="Arial"/>
        <family val="2"/>
      </rPr>
      <t>hfq</t>
    </r>
    <r>
      <rPr>
        <sz val="11"/>
        <color rgb="FF000000"/>
        <rFont val="Arial"/>
        <family val="2"/>
      </rPr>
      <t xml:space="preserve"> LB 1</t>
    </r>
  </si>
  <si>
    <t>Lib55</t>
  </si>
  <si>
    <r>
      <t>MG1655 Hfq-FLAG LB ∆</t>
    </r>
    <r>
      <rPr>
        <i/>
        <sz val="11"/>
        <color rgb="FF000000"/>
        <rFont val="Arial"/>
        <family val="2"/>
      </rPr>
      <t>proQ</t>
    </r>
    <r>
      <rPr>
        <sz val="11"/>
        <color rgb="FF000000"/>
        <rFont val="Arial"/>
        <family val="2"/>
      </rPr>
      <t xml:space="preserve"> 2</t>
    </r>
  </si>
  <si>
    <t>Lib54</t>
  </si>
  <si>
    <r>
      <t>MG1655 Hfq-FLAG LB ∆</t>
    </r>
    <r>
      <rPr>
        <i/>
        <sz val="11"/>
        <color rgb="FF000000"/>
        <rFont val="Arial"/>
        <family val="2"/>
      </rPr>
      <t>proQ</t>
    </r>
    <r>
      <rPr>
        <sz val="11"/>
        <color rgb="FF000000"/>
        <rFont val="Arial"/>
        <family val="2"/>
      </rPr>
      <t xml:space="preserve"> 1</t>
    </r>
  </si>
  <si>
    <t>Lib53</t>
  </si>
  <si>
    <t>Lib52</t>
  </si>
  <si>
    <t>M61655 ProQ-3xFLAG LB 1</t>
  </si>
  <si>
    <t>Lib51</t>
  </si>
  <si>
    <t>Lib50</t>
  </si>
  <si>
    <t>Lib49</t>
  </si>
  <si>
    <t>-</t>
  </si>
  <si>
    <t>Lib48</t>
  </si>
  <si>
    <t>Lib47</t>
  </si>
  <si>
    <r>
      <t>Final OD</t>
    </r>
    <r>
      <rPr>
        <b/>
        <vertAlign val="subscript"/>
        <sz val="11"/>
        <color rgb="FF000000"/>
        <rFont val="Arial"/>
        <family val="2"/>
      </rPr>
      <t>600</t>
    </r>
    <r>
      <rPr>
        <b/>
        <sz val="11"/>
        <color indexed="8"/>
        <rFont val="Arial"/>
        <family val="2"/>
      </rPr>
      <t xml:space="preserve"> of cultures after 150 min</t>
    </r>
  </si>
  <si>
    <r>
      <t>M61655 ∆</t>
    </r>
    <r>
      <rPr>
        <i/>
        <sz val="11"/>
        <color theme="1"/>
        <rFont val="Arial"/>
        <family val="2"/>
      </rPr>
      <t>proQ</t>
    </r>
    <r>
      <rPr>
        <sz val="11"/>
        <color theme="1"/>
        <rFont val="Arial"/>
        <family val="2"/>
      </rPr>
      <t xml:space="preserve"> LB 3</t>
    </r>
  </si>
  <si>
    <t>Lib30</t>
  </si>
  <si>
    <r>
      <t>M61655 ∆</t>
    </r>
    <r>
      <rPr>
        <i/>
        <sz val="11"/>
        <color theme="1"/>
        <rFont val="Arial"/>
        <family val="2"/>
      </rPr>
      <t>proQ</t>
    </r>
    <r>
      <rPr>
        <sz val="11"/>
        <color theme="1"/>
        <rFont val="Arial"/>
        <family val="2"/>
      </rPr>
      <t xml:space="preserve"> LB 2</t>
    </r>
  </si>
  <si>
    <t>Lib29</t>
  </si>
  <si>
    <r>
      <t>M61655 ∆</t>
    </r>
    <r>
      <rPr>
        <i/>
        <sz val="11"/>
        <color theme="1"/>
        <rFont val="Arial"/>
        <family val="2"/>
      </rPr>
      <t>proQ</t>
    </r>
    <r>
      <rPr>
        <sz val="11"/>
        <color theme="1"/>
        <rFont val="Arial"/>
        <family val="2"/>
      </rPr>
      <t xml:space="preserve"> LB 1</t>
    </r>
  </si>
  <si>
    <t>Lib28</t>
  </si>
  <si>
    <t>MG1655 LB 3</t>
  </si>
  <si>
    <t>Lib27</t>
  </si>
  <si>
    <t>Lib26</t>
  </si>
  <si>
    <t>Lib25</t>
  </si>
  <si>
    <t>Percentage</t>
  </si>
  <si>
    <t>Mapped to the genome</t>
  </si>
  <si>
    <t>Sample</t>
  </si>
  <si>
    <t>MG1655+pBAD33 LB 1</t>
  </si>
  <si>
    <t>MG1655+pBAD33 LB 2</t>
  </si>
  <si>
    <t>MG1655+pBAD33 LB 3</t>
  </si>
  <si>
    <t>MG1655+pBAD-ProQ LB 1</t>
  </si>
  <si>
    <t>MG1655+pBAD-ProQ LB 2</t>
  </si>
  <si>
    <t>MG1655+pBAD-ProQ LB 3</t>
  </si>
  <si>
    <t>Lib71</t>
  </si>
  <si>
    <t>Lib72</t>
  </si>
  <si>
    <t>Lib75</t>
  </si>
  <si>
    <t>Lib76</t>
  </si>
  <si>
    <t>Lib79</t>
  </si>
  <si>
    <t>Lib80</t>
  </si>
  <si>
    <r>
      <t xml:space="preserve">Number of fragments in RIL-seq sequencing libraries (Related to Figure 1). </t>
    </r>
    <r>
      <rPr>
        <sz val="11"/>
        <color rgb="FF000000"/>
        <rFont val="Arial"/>
        <family val="2"/>
      </rPr>
      <t>See legend for details</t>
    </r>
  </si>
  <si>
    <r>
      <t xml:space="preserve">Number of fragments in RIL-seq sequencing libraries (Related to Figure 4). </t>
    </r>
    <r>
      <rPr>
        <sz val="11"/>
        <color rgb="FF000000"/>
        <rFont val="Arial"/>
        <family val="2"/>
      </rPr>
      <t>See legend for details</t>
    </r>
  </si>
  <si>
    <r>
      <t xml:space="preserve">Number of fragments in RNA-seq sequencing libraries (related to Figure 2). </t>
    </r>
    <r>
      <rPr>
        <sz val="11"/>
        <color theme="1"/>
        <rFont val="Arial"/>
        <family val="2"/>
      </rPr>
      <t>See legend for details</t>
    </r>
  </si>
  <si>
    <r>
      <t xml:space="preserve">Number of fragments in RNA-seq sequencing libraries (related to Figure 7). </t>
    </r>
    <r>
      <rPr>
        <sz val="11"/>
        <color theme="1"/>
        <rFont val="Arial"/>
        <family val="2"/>
      </rPr>
      <t>See legend for details</t>
    </r>
  </si>
  <si>
    <t>Fragments</t>
  </si>
  <si>
    <t>Total number of single fragments</t>
  </si>
  <si>
    <r>
      <t xml:space="preserve">Table S1.Number of fragments in deep sequencing libraries (related to Figure 1, 2, 3, 4 and 7). </t>
    </r>
    <r>
      <rPr>
        <sz val="11"/>
        <color rgb="FF000000"/>
        <rFont val="Arial"/>
        <family val="2"/>
      </rPr>
      <t>The table describes the different libraries used in all experiments with statistics regarding the number of sequenced fragments. The total number of fragments includes the number of fragments available after quality control, adapter removal and DUST filter application. For the RIL-seq libraries, the RIL-seq computational pipeline (Melamed et al., 2018) was used to evaluate the results of each library separately as well as the unified libraries per condition.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</si>
</sst>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23">
    <font>
      <sz val="10"/>
      <name val="Arial"/>
      <family val="2"/>
    </font>
    <font>
      <sz val="10"/>
      <color rgb="FF000000"/>
      <name val="Sans"/>
      <family val="2"/>
      <charset val="1"/>
    </font>
    <font>
      <sz val="10"/>
      <color rgb="FF000000"/>
      <name val="Sans"/>
      <family val="2"/>
      <charset val="1"/>
    </font>
    <font>
      <sz val="10"/>
      <color indexed="8"/>
      <name val="Sans"/>
      <family val="2"/>
      <charset val="1"/>
    </font>
    <font>
      <sz val="10"/>
      <name val="Arial"/>
      <family val="2"/>
    </font>
    <font>
      <sz val="11"/>
      <color rgb="FF000000"/>
      <name val="Arial"/>
      <family val="2"/>
    </font>
    <font>
      <b/>
      <sz val="10"/>
      <color rgb="FF000000"/>
      <name val="Sans"/>
      <family val="2"/>
      <charset val="1"/>
    </font>
    <font>
      <b/>
      <sz val="11"/>
      <color rgb="FF000000"/>
      <name val="Arial"/>
      <family val="2"/>
    </font>
    <font>
      <sz val="11"/>
      <name val="Arial"/>
      <family val="2"/>
    </font>
    <font>
      <sz val="11"/>
      <color indexed="8"/>
      <name val="Arial"/>
      <family val="2"/>
    </font>
    <font>
      <vertAlign val="superscript"/>
      <sz val="11"/>
      <name val="Arial"/>
      <family val="2"/>
    </font>
    <font>
      <b/>
      <sz val="11"/>
      <color indexed="8"/>
      <name val="Arial"/>
      <family val="2"/>
    </font>
    <font>
      <b/>
      <vertAlign val="superscript"/>
      <sz val="11"/>
      <name val="Arial"/>
      <family val="2"/>
    </font>
    <font>
      <b/>
      <vertAlign val="superscript"/>
      <sz val="11"/>
      <color rgb="FF000000"/>
      <name val="Arial"/>
      <family val="2"/>
    </font>
    <font>
      <b/>
      <vertAlign val="superscript"/>
      <sz val="11"/>
      <color indexed="8"/>
      <name val="Arial"/>
      <family val="2"/>
    </font>
    <font>
      <i/>
      <sz val="11"/>
      <name val="Arial"/>
      <family val="2"/>
    </font>
    <font>
      <i/>
      <sz val="11"/>
      <color rgb="FF000000"/>
      <name val="Arial"/>
      <family val="2"/>
    </font>
    <font>
      <b/>
      <vertAlign val="subscript"/>
      <sz val="11"/>
      <color rgb="FF000000"/>
      <name val="Arial"/>
      <family val="2"/>
    </font>
    <font>
      <sz val="11"/>
      <color theme="1"/>
      <name val="Calibri"/>
      <family val="2"/>
      <scheme val="minor"/>
    </font>
    <font>
      <sz val="9"/>
      <color theme="1"/>
      <name val="Calibri"/>
      <family val="2"/>
      <scheme val="minor"/>
    </font>
    <font>
      <sz val="11"/>
      <color theme="1"/>
      <name val="Arial"/>
      <family val="2"/>
    </font>
    <font>
      <i/>
      <sz val="11"/>
      <color theme="1"/>
      <name val="Arial"/>
      <family val="2"/>
    </font>
    <font>
      <b/>
      <sz val="11"/>
      <color theme="1"/>
      <name val="Arial"/>
      <family val="2"/>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auto="1"/>
      </left>
      <right style="thin">
        <color auto="1"/>
      </right>
      <top style="thin">
        <color auto="1"/>
      </top>
      <bottom style="medium">
        <color auto="1"/>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auto="1"/>
      </top>
      <bottom style="medium">
        <color indexed="64"/>
      </bottom>
      <diagonal/>
    </border>
    <border>
      <left style="thin">
        <color indexed="64"/>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thin">
        <color indexed="64"/>
      </left>
      <right style="medium">
        <color indexed="64"/>
      </right>
      <top style="thin">
        <color auto="1"/>
      </top>
      <bottom/>
      <diagonal/>
    </border>
    <border>
      <left style="thin">
        <color indexed="64"/>
      </left>
      <right style="thin">
        <color auto="1"/>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 fillId="0" borderId="0"/>
    <xf numFmtId="43" fontId="4" fillId="0" borderId="0" applyFont="0" applyFill="0" applyBorder="0" applyAlignment="0" applyProtection="0"/>
    <xf numFmtId="0" fontId="18" fillId="0" borderId="0"/>
    <xf numFmtId="43" fontId="18" fillId="0" borderId="0" applyFont="0" applyFill="0" applyBorder="0" applyAlignment="0" applyProtection="0"/>
  </cellStyleXfs>
  <cellXfs count="107">
    <xf numFmtId="0" fontId="0" fillId="0" borderId="0" xfId="0"/>
    <xf numFmtId="0" fontId="2" fillId="0" borderId="0" xfId="1" applyFont="1" applyBorder="1" applyAlignment="1">
      <alignment vertical="center" wrapText="1"/>
    </xf>
    <xf numFmtId="3" fontId="2" fillId="0" borderId="0" xfId="1" applyNumberFormat="1" applyFont="1" applyBorder="1" applyAlignment="1"/>
    <xf numFmtId="0" fontId="3" fillId="0" borderId="0" xfId="0" applyFont="1" applyBorder="1" applyAlignment="1"/>
    <xf numFmtId="3" fontId="3" fillId="0" borderId="0" xfId="0" applyNumberFormat="1" applyFont="1" applyBorder="1" applyAlignment="1"/>
    <xf numFmtId="0" fontId="4" fillId="0" borderId="0" xfId="0" applyFont="1"/>
    <xf numFmtId="0" fontId="6" fillId="0" borderId="0" xfId="0" applyFont="1" applyBorder="1" applyAlignment="1">
      <alignment vertical="center" wrapText="1"/>
    </xf>
    <xf numFmtId="0" fontId="0" fillId="0" borderId="0" xfId="0" applyFont="1"/>
    <xf numFmtId="0" fontId="8" fillId="0" borderId="0" xfId="0" applyFont="1"/>
    <xf numFmtId="0" fontId="8" fillId="0" borderId="3" xfId="0" applyFont="1" applyBorder="1"/>
    <xf numFmtId="9" fontId="9" fillId="0" borderId="3" xfId="0" applyNumberFormat="1" applyFont="1" applyBorder="1" applyAlignment="1">
      <alignment horizontal="center"/>
    </xf>
    <xf numFmtId="164" fontId="9" fillId="0" borderId="3" xfId="0" applyNumberFormat="1" applyFont="1" applyBorder="1" applyAlignment="1">
      <alignment horizontal="center"/>
    </xf>
    <xf numFmtId="0" fontId="8" fillId="0" borderId="1" xfId="0" applyFont="1" applyBorder="1"/>
    <xf numFmtId="9" fontId="9" fillId="0" borderId="1" xfId="0" applyNumberFormat="1" applyFont="1" applyBorder="1" applyAlignment="1">
      <alignment horizontal="center"/>
    </xf>
    <xf numFmtId="164" fontId="9" fillId="0" borderId="1" xfId="0" applyNumberFormat="1" applyFont="1" applyBorder="1" applyAlignment="1">
      <alignment horizontal="center"/>
    </xf>
    <xf numFmtId="0" fontId="8" fillId="0" borderId="10" xfId="0" applyFont="1" applyBorder="1"/>
    <xf numFmtId="9" fontId="9" fillId="0" borderId="10" xfId="0" applyNumberFormat="1" applyFont="1" applyBorder="1" applyAlignment="1">
      <alignment horizontal="center"/>
    </xf>
    <xf numFmtId="164" fontId="9" fillId="0" borderId="10" xfId="0" applyNumberFormat="1" applyFont="1" applyBorder="1" applyAlignment="1">
      <alignment horizontal="center"/>
    </xf>
    <xf numFmtId="0" fontId="8" fillId="0" borderId="0" xfId="0" applyFont="1" applyFill="1" applyBorder="1"/>
    <xf numFmtId="0" fontId="5" fillId="0" borderId="8" xfId="0" applyFont="1" applyFill="1" applyBorder="1" applyAlignment="1">
      <alignment horizontal="center" vertical="center"/>
    </xf>
    <xf numFmtId="0" fontId="5" fillId="0" borderId="1" xfId="0" applyFont="1" applyFill="1" applyBorder="1" applyAlignment="1">
      <alignment vertical="center"/>
    </xf>
    <xf numFmtId="9" fontId="9" fillId="0" borderId="1" xfId="0" applyNumberFormat="1" applyFont="1" applyFill="1" applyBorder="1" applyAlignment="1">
      <alignment horizontal="center"/>
    </xf>
    <xf numFmtId="164" fontId="9" fillId="0" borderId="1" xfId="0" applyNumberFormat="1" applyFont="1" applyFill="1" applyBorder="1" applyAlignment="1">
      <alignment horizont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0" xfId="0" applyFont="1" applyFill="1" applyBorder="1" applyAlignment="1">
      <alignment vertical="center"/>
    </xf>
    <xf numFmtId="9" fontId="9" fillId="0" borderId="10" xfId="0" applyNumberFormat="1" applyFont="1" applyFill="1" applyBorder="1" applyAlignment="1">
      <alignment horizontal="center"/>
    </xf>
    <xf numFmtId="164" fontId="9" fillId="0" borderId="10" xfId="0" applyNumberFormat="1" applyFont="1" applyFill="1" applyBorder="1" applyAlignment="1">
      <alignment horizontal="center"/>
    </xf>
    <xf numFmtId="0" fontId="5" fillId="0" borderId="9" xfId="0" applyFont="1" applyFill="1" applyBorder="1" applyAlignment="1">
      <alignment vertical="center"/>
    </xf>
    <xf numFmtId="9" fontId="9" fillId="0" borderId="9" xfId="0" applyNumberFormat="1" applyFont="1" applyFill="1" applyBorder="1" applyAlignment="1">
      <alignment horizontal="center"/>
    </xf>
    <xf numFmtId="164" fontId="9" fillId="0" borderId="9" xfId="0" applyNumberFormat="1" applyFont="1" applyFill="1" applyBorder="1" applyAlignment="1">
      <alignment horizontal="center"/>
    </xf>
    <xf numFmtId="0" fontId="8" fillId="0" borderId="2" xfId="0" applyFont="1" applyBorder="1" applyAlignment="1">
      <alignment horizontal="left"/>
    </xf>
    <xf numFmtId="0" fontId="8" fillId="0" borderId="5" xfId="0" applyFont="1" applyBorder="1" applyAlignment="1">
      <alignment horizontal="left"/>
    </xf>
    <xf numFmtId="0" fontId="8" fillId="0" borderId="6" xfId="0" applyFont="1" applyBorder="1" applyAlignment="1">
      <alignment horizontal="left"/>
    </xf>
    <xf numFmtId="0" fontId="11" fillId="0" borderId="2" xfId="0" applyFont="1" applyBorder="1" applyAlignment="1">
      <alignment horizontal="center" vertical="center" wrapText="1"/>
    </xf>
    <xf numFmtId="0" fontId="11" fillId="0" borderId="7" xfId="0" applyFont="1" applyBorder="1" applyAlignment="1">
      <alignment horizontal="center" vertical="center" wrapText="1"/>
    </xf>
    <xf numFmtId="3" fontId="11" fillId="0" borderId="3" xfId="0" applyNumberFormat="1" applyFont="1" applyBorder="1" applyAlignment="1">
      <alignment horizontal="center" vertical="center" wrapText="1"/>
    </xf>
    <xf numFmtId="3" fontId="11" fillId="0" borderId="4" xfId="0" applyNumberFormat="1" applyFont="1" applyBorder="1" applyAlignment="1">
      <alignment horizontal="center" vertical="center" wrapText="1"/>
    </xf>
    <xf numFmtId="0" fontId="5" fillId="0" borderId="5" xfId="0" applyFont="1" applyFill="1" applyBorder="1" applyAlignment="1">
      <alignment horizontal="center" vertical="top"/>
    </xf>
    <xf numFmtId="37" fontId="8" fillId="0" borderId="1" xfId="2" applyNumberFormat="1" applyFont="1" applyFill="1" applyBorder="1" applyAlignment="1">
      <alignment horizontal="center"/>
    </xf>
    <xf numFmtId="37" fontId="8" fillId="0" borderId="10" xfId="2" applyNumberFormat="1" applyFont="1" applyFill="1" applyBorder="1" applyAlignment="1">
      <alignment horizontal="center"/>
    </xf>
    <xf numFmtId="37" fontId="8" fillId="0" borderId="9" xfId="2" applyNumberFormat="1" applyFont="1" applyFill="1" applyBorder="1" applyAlignment="1">
      <alignment horizontal="center"/>
    </xf>
    <xf numFmtId="37" fontId="8" fillId="0" borderId="0" xfId="2" applyNumberFormat="1" applyFont="1" applyAlignment="1">
      <alignment horizontal="center"/>
    </xf>
    <xf numFmtId="37" fontId="8" fillId="0" borderId="3" xfId="2" applyNumberFormat="1" applyFont="1" applyBorder="1" applyAlignment="1">
      <alignment horizontal="center"/>
    </xf>
    <xf numFmtId="37" fontId="8" fillId="0" borderId="1" xfId="2" applyNumberFormat="1" applyFont="1" applyBorder="1" applyAlignment="1">
      <alignment horizontal="center"/>
    </xf>
    <xf numFmtId="37" fontId="8" fillId="0" borderId="10" xfId="2" applyNumberFormat="1" applyFont="1" applyBorder="1" applyAlignment="1">
      <alignment horizontal="center"/>
    </xf>
    <xf numFmtId="3" fontId="8" fillId="0" borderId="1" xfId="2" applyNumberFormat="1" applyFont="1" applyFill="1" applyBorder="1" applyAlignment="1">
      <alignment horizontal="center"/>
    </xf>
    <xf numFmtId="3" fontId="8" fillId="0" borderId="10" xfId="2" applyNumberFormat="1" applyFont="1" applyFill="1" applyBorder="1" applyAlignment="1">
      <alignment horizontal="center"/>
    </xf>
    <xf numFmtId="3" fontId="8" fillId="0" borderId="9" xfId="2" applyNumberFormat="1" applyFont="1" applyFill="1" applyBorder="1" applyAlignment="1">
      <alignment horizontal="center"/>
    </xf>
    <xf numFmtId="3" fontId="8" fillId="0" borderId="0" xfId="2" applyNumberFormat="1" applyFont="1" applyAlignment="1">
      <alignment horizontal="center"/>
    </xf>
    <xf numFmtId="3" fontId="8" fillId="0" borderId="3" xfId="2" applyNumberFormat="1" applyFont="1" applyBorder="1" applyAlignment="1">
      <alignment horizontal="center"/>
    </xf>
    <xf numFmtId="3" fontId="8" fillId="0" borderId="1" xfId="2" applyNumberFormat="1" applyFont="1" applyBorder="1" applyAlignment="1">
      <alignment horizontal="center"/>
    </xf>
    <xf numFmtId="3" fontId="8" fillId="0" borderId="10" xfId="2" applyNumberFormat="1" applyFont="1" applyBorder="1" applyAlignment="1">
      <alignment horizontal="center"/>
    </xf>
    <xf numFmtId="3" fontId="8" fillId="0" borderId="1" xfId="2" applyNumberFormat="1" applyFont="1" applyFill="1" applyBorder="1" applyAlignment="1">
      <alignment horizontal="center" vertical="center"/>
    </xf>
    <xf numFmtId="3" fontId="8" fillId="0" borderId="11" xfId="2" applyNumberFormat="1" applyFont="1" applyFill="1" applyBorder="1" applyAlignment="1">
      <alignment horizontal="center"/>
    </xf>
    <xf numFmtId="3" fontId="8" fillId="0" borderId="12" xfId="2" applyNumberFormat="1" applyFont="1" applyFill="1" applyBorder="1" applyAlignment="1">
      <alignment horizontal="center"/>
    </xf>
    <xf numFmtId="3" fontId="8" fillId="0" borderId="13" xfId="2" applyNumberFormat="1" applyFont="1" applyFill="1" applyBorder="1" applyAlignment="1">
      <alignment horizontal="center"/>
    </xf>
    <xf numFmtId="3" fontId="8" fillId="0" borderId="4" xfId="2" applyNumberFormat="1" applyFont="1" applyBorder="1" applyAlignment="1">
      <alignment horizontal="center"/>
    </xf>
    <xf numFmtId="3" fontId="8" fillId="0" borderId="11" xfId="2" applyNumberFormat="1" applyFont="1" applyBorder="1" applyAlignment="1">
      <alignment horizontal="center"/>
    </xf>
    <xf numFmtId="3" fontId="8" fillId="0" borderId="12" xfId="2" applyNumberFormat="1" applyFont="1" applyBorder="1" applyAlignment="1">
      <alignment horizontal="center"/>
    </xf>
    <xf numFmtId="37" fontId="8" fillId="0" borderId="12" xfId="2" applyNumberFormat="1" applyFont="1" applyBorder="1" applyAlignment="1">
      <alignment horizontal="center"/>
    </xf>
    <xf numFmtId="37" fontId="8" fillId="0" borderId="11" xfId="2" applyNumberFormat="1" applyFont="1" applyBorder="1" applyAlignment="1">
      <alignment horizontal="center"/>
    </xf>
    <xf numFmtId="37" fontId="8" fillId="0" borderId="4" xfId="2" applyNumberFormat="1" applyFont="1" applyBorder="1" applyAlignment="1">
      <alignment horizontal="center"/>
    </xf>
    <xf numFmtId="37" fontId="8" fillId="0" borderId="12" xfId="2" applyNumberFormat="1" applyFont="1" applyFill="1" applyBorder="1" applyAlignment="1">
      <alignment horizontal="center"/>
    </xf>
    <xf numFmtId="0" fontId="5" fillId="0" borderId="10" xfId="0" applyFont="1" applyFill="1" applyBorder="1" applyAlignment="1">
      <alignment horizontal="center" vertical="center"/>
    </xf>
    <xf numFmtId="37" fontId="8" fillId="0" borderId="11" xfId="2" applyNumberFormat="1" applyFont="1" applyFill="1" applyBorder="1" applyAlignment="1">
      <alignment horizontal="center"/>
    </xf>
    <xf numFmtId="0" fontId="5" fillId="0" borderId="1" xfId="0" applyFont="1" applyFill="1" applyBorder="1" applyAlignment="1">
      <alignment horizontal="center" vertical="center"/>
    </xf>
    <xf numFmtId="3" fontId="1" fillId="0" borderId="0" xfId="1" applyNumberFormat="1" applyFont="1" applyBorder="1" applyAlignment="1"/>
    <xf numFmtId="0" fontId="1" fillId="0" borderId="0" xfId="1" applyFont="1" applyBorder="1" applyAlignment="1">
      <alignment vertical="center" wrapText="1"/>
    </xf>
    <xf numFmtId="0" fontId="18" fillId="0" borderId="0" xfId="3"/>
    <xf numFmtId="165" fontId="19" fillId="0" borderId="0" xfId="4" applyNumberFormat="1" applyFont="1"/>
    <xf numFmtId="164" fontId="20" fillId="0" borderId="15" xfId="3" applyNumberFormat="1" applyFont="1" applyFill="1" applyBorder="1" applyAlignment="1">
      <alignment horizontal="center"/>
    </xf>
    <xf numFmtId="37" fontId="20" fillId="0" borderId="14" xfId="4" applyNumberFormat="1" applyFont="1" applyFill="1" applyBorder="1" applyAlignment="1">
      <alignment horizontal="center"/>
    </xf>
    <xf numFmtId="37" fontId="20" fillId="0" borderId="14" xfId="4" applyNumberFormat="1" applyFont="1" applyBorder="1" applyAlignment="1">
      <alignment horizontal="center"/>
    </xf>
    <xf numFmtId="0" fontId="20" fillId="0" borderId="14" xfId="3" applyFont="1" applyBorder="1"/>
    <xf numFmtId="0" fontId="20" fillId="0" borderId="16" xfId="3" applyFont="1" applyBorder="1" applyAlignment="1">
      <alignment horizontal="center"/>
    </xf>
    <xf numFmtId="164" fontId="20" fillId="0" borderId="17" xfId="3" applyNumberFormat="1" applyFont="1" applyFill="1" applyBorder="1" applyAlignment="1">
      <alignment horizontal="center"/>
    </xf>
    <xf numFmtId="37" fontId="20" fillId="0" borderId="0" xfId="4" applyNumberFormat="1" applyFont="1" applyFill="1" applyBorder="1" applyAlignment="1">
      <alignment horizontal="center"/>
    </xf>
    <xf numFmtId="37" fontId="20" fillId="0" borderId="0" xfId="4" applyNumberFormat="1" applyFont="1" applyBorder="1" applyAlignment="1">
      <alignment horizontal="center"/>
    </xf>
    <xf numFmtId="0" fontId="20" fillId="0" borderId="0" xfId="3" applyFont="1" applyBorder="1"/>
    <xf numFmtId="0" fontId="20" fillId="0" borderId="18" xfId="3" applyFont="1" applyBorder="1" applyAlignment="1">
      <alignment horizontal="center"/>
    </xf>
    <xf numFmtId="164" fontId="20" fillId="0" borderId="19" xfId="3" applyNumberFormat="1" applyFont="1" applyFill="1" applyBorder="1" applyAlignment="1">
      <alignment horizontal="center"/>
    </xf>
    <xf numFmtId="37" fontId="20" fillId="0" borderId="20" xfId="4" applyNumberFormat="1" applyFont="1" applyFill="1" applyBorder="1" applyAlignment="1">
      <alignment horizontal="center"/>
    </xf>
    <xf numFmtId="37" fontId="20" fillId="0" borderId="20" xfId="4" applyNumberFormat="1" applyFont="1" applyBorder="1" applyAlignment="1">
      <alignment horizontal="center"/>
    </xf>
    <xf numFmtId="0" fontId="20" fillId="0" borderId="20" xfId="3" applyFont="1" applyBorder="1"/>
    <xf numFmtId="0" fontId="20" fillId="0" borderId="21" xfId="3" applyFont="1" applyBorder="1" applyAlignment="1">
      <alignment horizontal="center"/>
    </xf>
    <xf numFmtId="0" fontId="22" fillId="0" borderId="12" xfId="3" applyFont="1" applyFill="1" applyBorder="1" applyAlignment="1">
      <alignment horizontal="center" vertical="center" wrapText="1"/>
    </xf>
    <xf numFmtId="0" fontId="22" fillId="0" borderId="10" xfId="3" applyFont="1" applyFill="1" applyBorder="1" applyAlignment="1">
      <alignment horizontal="center" vertical="center" wrapText="1"/>
    </xf>
    <xf numFmtId="0" fontId="22" fillId="0" borderId="22" xfId="3" applyFont="1" applyFill="1" applyBorder="1" applyAlignment="1">
      <alignment horizontal="center" vertical="center" wrapText="1"/>
    </xf>
    <xf numFmtId="0" fontId="22" fillId="0" borderId="24" xfId="3" applyFont="1" applyFill="1" applyBorder="1" applyAlignment="1">
      <alignment horizontal="center" vertical="center" wrapText="1"/>
    </xf>
    <xf numFmtId="0" fontId="7" fillId="0" borderId="14" xfId="0" applyFont="1" applyBorder="1" applyAlignment="1">
      <alignment horizontal="left" vertical="top" wrapText="1"/>
    </xf>
    <xf numFmtId="0" fontId="11" fillId="0" borderId="2" xfId="3" applyFont="1" applyBorder="1" applyAlignment="1">
      <alignment horizontal="center" vertical="center" wrapText="1"/>
    </xf>
    <xf numFmtId="0" fontId="11" fillId="0" borderId="6" xfId="3" applyFont="1" applyBorder="1" applyAlignment="1">
      <alignment horizontal="center" vertical="center" wrapText="1"/>
    </xf>
    <xf numFmtId="0" fontId="22" fillId="0" borderId="26" xfId="3" applyFont="1" applyFill="1" applyBorder="1" applyAlignment="1">
      <alignment horizontal="center" vertical="center" wrapText="1"/>
    </xf>
    <xf numFmtId="0" fontId="22" fillId="0" borderId="27" xfId="3" applyFont="1" applyFill="1" applyBorder="1" applyAlignment="1">
      <alignment horizontal="center" vertical="center" wrapText="1"/>
    </xf>
    <xf numFmtId="0" fontId="22" fillId="0" borderId="3" xfId="3" applyFont="1" applyBorder="1" applyAlignment="1">
      <alignment horizontal="center" vertical="center"/>
    </xf>
    <xf numFmtId="0" fontId="22" fillId="0" borderId="10" xfId="3" applyFont="1" applyBorder="1" applyAlignment="1">
      <alignment horizontal="center" vertical="center"/>
    </xf>
    <xf numFmtId="0" fontId="22" fillId="0" borderId="7" xfId="3" applyFont="1" applyBorder="1" applyAlignment="1">
      <alignment horizontal="center" vertical="center" wrapText="1"/>
    </xf>
    <xf numFmtId="0" fontId="22" fillId="0" borderId="25" xfId="3" applyFont="1" applyBorder="1" applyAlignment="1">
      <alignment horizontal="center" vertical="center" wrapText="1"/>
    </xf>
    <xf numFmtId="0" fontId="22" fillId="0" borderId="0" xfId="3" applyFont="1" applyBorder="1" applyAlignment="1">
      <alignment horizontal="left" vertical="center" wrapText="1"/>
    </xf>
    <xf numFmtId="0" fontId="11" fillId="0" borderId="23" xfId="3" applyFont="1" applyBorder="1" applyAlignment="1">
      <alignment horizontal="center" vertical="center" wrapText="1"/>
    </xf>
    <xf numFmtId="0" fontId="22" fillId="0" borderId="22" xfId="3" applyFont="1" applyBorder="1" applyAlignment="1">
      <alignment horizontal="center" vertical="center"/>
    </xf>
    <xf numFmtId="0" fontId="22" fillId="0" borderId="3" xfId="3" applyFont="1" applyBorder="1" applyAlignment="1">
      <alignment horizontal="center" vertical="center" wrapText="1"/>
    </xf>
    <xf numFmtId="0" fontId="22" fillId="0" borderId="22" xfId="3" applyFont="1" applyBorder="1" applyAlignment="1">
      <alignment horizontal="center" vertical="center" wrapText="1"/>
    </xf>
    <xf numFmtId="0" fontId="22" fillId="0" borderId="3" xfId="3" applyFont="1" applyFill="1" applyBorder="1" applyAlignment="1">
      <alignment horizontal="center" vertical="center" wrapText="1"/>
    </xf>
    <xf numFmtId="0" fontId="22" fillId="0" borderId="4" xfId="3" applyFont="1" applyFill="1" applyBorder="1" applyAlignment="1">
      <alignment horizontal="center" vertical="center" wrapText="1"/>
    </xf>
    <xf numFmtId="0" fontId="7" fillId="0" borderId="0" xfId="0" applyFont="1" applyBorder="1" applyAlignment="1">
      <alignment horizontal="left" vertical="top" wrapText="1"/>
    </xf>
  </cellXfs>
  <cellStyles count="5">
    <cellStyle name="Comma" xfId="2" builtinId="3"/>
    <cellStyle name="Comma 2" xfId="4" xr:uid="{00000000-0005-0000-0000-000001000000}"/>
    <cellStyle name="Normal" xfId="0" builtinId="0"/>
    <cellStyle name="Normal 2" xfId="1"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6"/>
  <sheetViews>
    <sheetView zoomScaleNormal="100" workbookViewId="0">
      <selection activeCell="A2" sqref="A2"/>
    </sheetView>
  </sheetViews>
  <sheetFormatPr defaultColWidth="11.5703125" defaultRowHeight="12.75"/>
  <cols>
    <col min="1" max="1" width="20.42578125" style="5" customWidth="1"/>
    <col min="2" max="2" width="29.140625" style="5" bestFit="1" customWidth="1"/>
    <col min="3" max="3" width="17.5703125" style="5" customWidth="1"/>
    <col min="4" max="4" width="15.7109375" style="5" customWidth="1"/>
    <col min="5" max="5" width="17.140625" style="5" customWidth="1"/>
    <col min="6" max="6" width="14.5703125" style="5" customWidth="1"/>
    <col min="7" max="7" width="15.140625" style="5" customWidth="1"/>
    <col min="8" max="8" width="12" style="5" customWidth="1"/>
    <col min="9" max="9" width="16.28515625" style="5" customWidth="1"/>
    <col min="10" max="10" width="25" style="5" customWidth="1"/>
    <col min="11" max="11" width="24.85546875" style="5" customWidth="1"/>
    <col min="12" max="12" width="21.85546875" style="5" customWidth="1"/>
    <col min="13" max="16384" width="11.5703125" style="5"/>
  </cols>
  <sheetData>
    <row r="1" spans="1:22" s="3" customFormat="1" ht="15.75" thickBot="1">
      <c r="A1" s="90" t="s">
        <v>104</v>
      </c>
      <c r="B1" s="90"/>
      <c r="C1" s="90"/>
      <c r="D1" s="90"/>
      <c r="E1" s="90"/>
      <c r="F1" s="90"/>
      <c r="G1" s="90"/>
      <c r="H1" s="90"/>
      <c r="I1" s="90"/>
      <c r="J1" s="90"/>
      <c r="K1" s="90"/>
      <c r="L1" s="90"/>
      <c r="M1" s="6"/>
      <c r="N1" s="1"/>
      <c r="O1" s="1"/>
      <c r="P1" s="1"/>
      <c r="Q1" s="2"/>
      <c r="R1" s="2"/>
      <c r="S1" s="2"/>
      <c r="T1" s="2"/>
      <c r="U1" s="2"/>
      <c r="V1" s="2"/>
    </row>
    <row r="2" spans="1:22" s="3" customFormat="1" ht="67.5" customHeight="1">
      <c r="A2" s="34" t="s">
        <v>0</v>
      </c>
      <c r="B2" s="35" t="s">
        <v>1</v>
      </c>
      <c r="C2" s="36" t="s">
        <v>51</v>
      </c>
      <c r="D2" s="36" t="s">
        <v>2</v>
      </c>
      <c r="E2" s="36" t="s">
        <v>3</v>
      </c>
      <c r="F2" s="36" t="s">
        <v>4</v>
      </c>
      <c r="G2" s="36" t="s">
        <v>5</v>
      </c>
      <c r="H2" s="36" t="s">
        <v>6</v>
      </c>
      <c r="I2" s="36" t="s">
        <v>7</v>
      </c>
      <c r="J2" s="36" t="s">
        <v>45</v>
      </c>
      <c r="K2" s="37" t="s">
        <v>49</v>
      </c>
      <c r="L2" s="37" t="s">
        <v>47</v>
      </c>
      <c r="M2" s="4"/>
    </row>
    <row r="3" spans="1:22" ht="14.25">
      <c r="A3" s="19" t="s">
        <v>34</v>
      </c>
      <c r="B3" s="20" t="s">
        <v>13</v>
      </c>
      <c r="C3" s="39">
        <v>612024</v>
      </c>
      <c r="D3" s="46">
        <v>386600</v>
      </c>
      <c r="E3" s="46">
        <v>378828</v>
      </c>
      <c r="F3" s="46">
        <v>8617</v>
      </c>
      <c r="G3" s="46">
        <v>8330</v>
      </c>
      <c r="H3" s="21">
        <f t="shared" ref="H3:H14" si="0">(F3+D3)/C3</f>
        <v>0.64575408807497747</v>
      </c>
      <c r="I3" s="22">
        <f>F3/(F3+D3)</f>
        <v>2.1803211906370426E-2</v>
      </c>
      <c r="J3" s="53" t="s">
        <v>52</v>
      </c>
      <c r="K3" s="54"/>
      <c r="L3" s="54"/>
    </row>
    <row r="4" spans="1:22" ht="14.25">
      <c r="A4" s="23" t="s">
        <v>35</v>
      </c>
      <c r="B4" s="20" t="s">
        <v>14</v>
      </c>
      <c r="C4" s="39">
        <v>14453157</v>
      </c>
      <c r="D4" s="46">
        <v>8873788</v>
      </c>
      <c r="E4" s="46">
        <v>8841521</v>
      </c>
      <c r="F4" s="46">
        <v>1165140</v>
      </c>
      <c r="G4" s="46">
        <v>1154336</v>
      </c>
      <c r="H4" s="21">
        <f t="shared" si="0"/>
        <v>0.69458375080267931</v>
      </c>
      <c r="I4" s="22">
        <f t="shared" ref="I4:I14" si="1">F4/(F4+D4)</f>
        <v>0.11606219309472086</v>
      </c>
      <c r="J4" s="46">
        <v>661</v>
      </c>
      <c r="K4" s="54"/>
      <c r="L4" s="54"/>
    </row>
    <row r="5" spans="1:22" ht="14.25">
      <c r="A5" s="23" t="s">
        <v>36</v>
      </c>
      <c r="B5" s="20" t="s">
        <v>15</v>
      </c>
      <c r="C5" s="39">
        <v>45650280</v>
      </c>
      <c r="D5" s="46">
        <v>25561825</v>
      </c>
      <c r="E5" s="46">
        <v>25520469</v>
      </c>
      <c r="F5" s="46">
        <v>3378231</v>
      </c>
      <c r="G5" s="46">
        <v>3364356</v>
      </c>
      <c r="H5" s="21">
        <f t="shared" si="0"/>
        <v>0.63395133611447729</v>
      </c>
      <c r="I5" s="22">
        <f t="shared" si="1"/>
        <v>0.11673201323452864</v>
      </c>
      <c r="J5" s="46">
        <v>2947</v>
      </c>
      <c r="K5" s="54"/>
      <c r="L5" s="54"/>
    </row>
    <row r="6" spans="1:22" ht="14.25">
      <c r="A6" s="23" t="s">
        <v>37</v>
      </c>
      <c r="B6" s="20" t="s">
        <v>16</v>
      </c>
      <c r="C6" s="39">
        <v>419490</v>
      </c>
      <c r="D6" s="46">
        <v>272134</v>
      </c>
      <c r="E6" s="46">
        <v>265228</v>
      </c>
      <c r="F6" s="46">
        <v>1177</v>
      </c>
      <c r="G6" s="46">
        <v>1149</v>
      </c>
      <c r="H6" s="21">
        <f t="shared" si="0"/>
        <v>0.65153162173114976</v>
      </c>
      <c r="I6" s="22">
        <f t="shared" si="1"/>
        <v>4.3064494294045973E-3</v>
      </c>
      <c r="J6" s="53" t="s">
        <v>52</v>
      </c>
      <c r="K6" s="54"/>
      <c r="L6" s="54"/>
    </row>
    <row r="7" spans="1:22" ht="14.25">
      <c r="A7" s="38" t="s">
        <v>38</v>
      </c>
      <c r="B7" s="20" t="s">
        <v>17</v>
      </c>
      <c r="C7" s="39">
        <v>3149376</v>
      </c>
      <c r="D7" s="46">
        <v>1915228</v>
      </c>
      <c r="E7" s="46">
        <v>1900490</v>
      </c>
      <c r="F7" s="46">
        <v>178508</v>
      </c>
      <c r="G7" s="46">
        <v>176310</v>
      </c>
      <c r="H7" s="21">
        <f t="shared" si="0"/>
        <v>0.66480979089191006</v>
      </c>
      <c r="I7" s="22">
        <f t="shared" si="1"/>
        <v>8.5258122322967173E-2</v>
      </c>
      <c r="J7" s="46">
        <v>171</v>
      </c>
      <c r="K7" s="54"/>
      <c r="L7" s="54"/>
    </row>
    <row r="8" spans="1:22" ht="15" thickBot="1">
      <c r="A8" s="24" t="s">
        <v>39</v>
      </c>
      <c r="B8" s="25" t="s">
        <v>18</v>
      </c>
      <c r="C8" s="40">
        <v>25297008</v>
      </c>
      <c r="D8" s="47">
        <v>13923801</v>
      </c>
      <c r="E8" s="47">
        <v>13910717</v>
      </c>
      <c r="F8" s="47">
        <v>1542577</v>
      </c>
      <c r="G8" s="47">
        <v>1536361</v>
      </c>
      <c r="H8" s="26">
        <f t="shared" si="0"/>
        <v>0.61139159223889239</v>
      </c>
      <c r="I8" s="27">
        <f t="shared" si="1"/>
        <v>9.9737443375559551E-2</v>
      </c>
      <c r="J8" s="47">
        <v>2296</v>
      </c>
      <c r="K8" s="55"/>
      <c r="L8" s="55"/>
    </row>
    <row r="9" spans="1:22" ht="14.25">
      <c r="A9" s="19" t="s">
        <v>40</v>
      </c>
      <c r="B9" s="28" t="s">
        <v>19</v>
      </c>
      <c r="C9" s="41">
        <v>543912</v>
      </c>
      <c r="D9" s="48">
        <v>342378</v>
      </c>
      <c r="E9" s="48">
        <v>336697</v>
      </c>
      <c r="F9" s="48">
        <v>13662</v>
      </c>
      <c r="G9" s="48">
        <v>13526</v>
      </c>
      <c r="H9" s="29">
        <f t="shared" si="0"/>
        <v>0.65459118386797865</v>
      </c>
      <c r="I9" s="30">
        <f t="shared" si="1"/>
        <v>3.8372093023255817E-2</v>
      </c>
      <c r="J9" s="48">
        <v>45</v>
      </c>
      <c r="K9" s="56"/>
      <c r="L9" s="56"/>
    </row>
    <row r="10" spans="1:22" ht="14.25">
      <c r="A10" s="23" t="s">
        <v>41</v>
      </c>
      <c r="B10" s="20" t="s">
        <v>20</v>
      </c>
      <c r="C10" s="39">
        <v>5561704</v>
      </c>
      <c r="D10" s="46">
        <v>3147663</v>
      </c>
      <c r="E10" s="46">
        <v>3129163</v>
      </c>
      <c r="F10" s="46">
        <v>493138</v>
      </c>
      <c r="G10" s="46">
        <v>487918</v>
      </c>
      <c r="H10" s="21">
        <f t="shared" si="0"/>
        <v>0.65461969928640573</v>
      </c>
      <c r="I10" s="22">
        <f t="shared" si="1"/>
        <v>0.13544766659864135</v>
      </c>
      <c r="J10" s="46">
        <v>498</v>
      </c>
      <c r="K10" s="54"/>
      <c r="L10" s="54"/>
    </row>
    <row r="11" spans="1:22" ht="14.25">
      <c r="A11" s="23" t="s">
        <v>42</v>
      </c>
      <c r="B11" s="20" t="s">
        <v>21</v>
      </c>
      <c r="C11" s="39">
        <v>18873339</v>
      </c>
      <c r="D11" s="46">
        <v>10747805</v>
      </c>
      <c r="E11" s="46">
        <v>10723609</v>
      </c>
      <c r="F11" s="46">
        <v>1531676</v>
      </c>
      <c r="G11" s="46">
        <v>1524727</v>
      </c>
      <c r="H11" s="21">
        <f t="shared" si="0"/>
        <v>0.65062578487039313</v>
      </c>
      <c r="I11" s="22">
        <f t="shared" si="1"/>
        <v>0.12473458772402514</v>
      </c>
      <c r="J11" s="46">
        <v>1998</v>
      </c>
      <c r="K11" s="54"/>
      <c r="L11" s="54"/>
    </row>
    <row r="12" spans="1:22" ht="14.25">
      <c r="A12" s="23" t="s">
        <v>25</v>
      </c>
      <c r="B12" s="20" t="s">
        <v>22</v>
      </c>
      <c r="C12" s="39">
        <v>439078</v>
      </c>
      <c r="D12" s="46">
        <v>209202</v>
      </c>
      <c r="E12" s="46">
        <v>205201</v>
      </c>
      <c r="F12" s="46">
        <v>8270</v>
      </c>
      <c r="G12" s="46">
        <v>8194</v>
      </c>
      <c r="H12" s="21">
        <f t="shared" si="0"/>
        <v>0.49529240818260084</v>
      </c>
      <c r="I12" s="22">
        <f t="shared" si="1"/>
        <v>3.8027884049440845E-2</v>
      </c>
      <c r="J12" s="46">
        <v>34</v>
      </c>
      <c r="K12" s="54"/>
      <c r="L12" s="54"/>
    </row>
    <row r="13" spans="1:22" ht="14.25">
      <c r="A13" s="23" t="s">
        <v>26</v>
      </c>
      <c r="B13" s="20" t="s">
        <v>23</v>
      </c>
      <c r="C13" s="39">
        <v>1388091</v>
      </c>
      <c r="D13" s="46">
        <v>803074</v>
      </c>
      <c r="E13" s="46">
        <v>795998</v>
      </c>
      <c r="F13" s="46">
        <v>84992</v>
      </c>
      <c r="G13" s="46">
        <v>84031</v>
      </c>
      <c r="H13" s="21">
        <f t="shared" si="0"/>
        <v>0.63977505797530565</v>
      </c>
      <c r="I13" s="22">
        <f t="shared" si="1"/>
        <v>9.5704598532091081E-2</v>
      </c>
      <c r="J13" s="46">
        <v>120</v>
      </c>
      <c r="K13" s="54"/>
      <c r="L13" s="54"/>
    </row>
    <row r="14" spans="1:22" ht="15" thickBot="1">
      <c r="A14" s="24" t="s">
        <v>27</v>
      </c>
      <c r="B14" s="25" t="s">
        <v>24</v>
      </c>
      <c r="C14" s="40">
        <v>21378601</v>
      </c>
      <c r="D14" s="47">
        <v>11736484</v>
      </c>
      <c r="E14" s="47">
        <v>11724404</v>
      </c>
      <c r="F14" s="47">
        <v>1364591</v>
      </c>
      <c r="G14" s="47">
        <v>1359261</v>
      </c>
      <c r="H14" s="26">
        <f t="shared" si="0"/>
        <v>0.61281255026930903</v>
      </c>
      <c r="I14" s="27">
        <f t="shared" si="1"/>
        <v>0.10415870453378825</v>
      </c>
      <c r="J14" s="47">
        <v>2116</v>
      </c>
      <c r="K14" s="55"/>
      <c r="L14" s="55"/>
    </row>
    <row r="15" spans="1:22" ht="8.25" customHeight="1" thickBot="1">
      <c r="A15" s="8"/>
      <c r="B15" s="8"/>
      <c r="C15" s="42"/>
      <c r="D15" s="49"/>
      <c r="E15" s="49"/>
      <c r="F15" s="49"/>
      <c r="G15" s="49"/>
      <c r="H15" s="8"/>
      <c r="I15" s="8"/>
      <c r="J15" s="49"/>
      <c r="K15" s="49"/>
      <c r="L15" s="49"/>
    </row>
    <row r="16" spans="1:22" ht="14.25">
      <c r="A16" s="31" t="s">
        <v>28</v>
      </c>
      <c r="B16" s="9" t="s">
        <v>9</v>
      </c>
      <c r="C16" s="43">
        <f>(C3+C9)</f>
        <v>1155936</v>
      </c>
      <c r="D16" s="50">
        <v>728978</v>
      </c>
      <c r="E16" s="50">
        <v>715525</v>
      </c>
      <c r="F16" s="50">
        <v>22279</v>
      </c>
      <c r="G16" s="50">
        <v>21856</v>
      </c>
      <c r="H16" s="10">
        <f t="shared" ref="H16:H21" si="2">(F16+D16)/C16</f>
        <v>0.64991227888049163</v>
      </c>
      <c r="I16" s="11">
        <f t="shared" ref="I16:I21" si="3">F16/(F16+D16)</f>
        <v>2.9655630496620997E-2</v>
      </c>
      <c r="J16" s="50">
        <v>52</v>
      </c>
      <c r="K16" s="57">
        <v>5</v>
      </c>
      <c r="L16" s="57">
        <v>5</v>
      </c>
    </row>
    <row r="17" spans="1:12" ht="14.25">
      <c r="A17" s="32" t="s">
        <v>29</v>
      </c>
      <c r="B17" s="12" t="s">
        <v>8</v>
      </c>
      <c r="C17" s="44">
        <f>(C4+C10)</f>
        <v>20014861</v>
      </c>
      <c r="D17" s="51">
        <v>12021451</v>
      </c>
      <c r="E17" s="51">
        <v>11970684</v>
      </c>
      <c r="F17" s="51">
        <v>1658278</v>
      </c>
      <c r="G17" s="51">
        <v>1642254</v>
      </c>
      <c r="H17" s="13">
        <f t="shared" si="2"/>
        <v>0.68347859123278443</v>
      </c>
      <c r="I17" s="14">
        <f t="shared" si="3"/>
        <v>0.12122155343866826</v>
      </c>
      <c r="J17" s="51">
        <v>1008</v>
      </c>
      <c r="K17" s="58">
        <v>322</v>
      </c>
      <c r="L17" s="58">
        <v>310</v>
      </c>
    </row>
    <row r="18" spans="1:12" ht="14.25">
      <c r="A18" s="32" t="s">
        <v>30</v>
      </c>
      <c r="B18" s="12" t="s">
        <v>10</v>
      </c>
      <c r="C18" s="44">
        <f>(C5+C11)</f>
        <v>64523619</v>
      </c>
      <c r="D18" s="51">
        <v>36309630</v>
      </c>
      <c r="E18" s="51">
        <v>36244078</v>
      </c>
      <c r="F18" s="51">
        <v>4909907</v>
      </c>
      <c r="G18" s="51">
        <v>4889083</v>
      </c>
      <c r="H18" s="13">
        <f t="shared" si="2"/>
        <v>0.63882865900624697</v>
      </c>
      <c r="I18" s="14">
        <f t="shared" si="3"/>
        <v>0.11911601530119079</v>
      </c>
      <c r="J18" s="51">
        <v>3936</v>
      </c>
      <c r="K18" s="58">
        <v>2069</v>
      </c>
      <c r="L18" s="58">
        <v>1968</v>
      </c>
    </row>
    <row r="19" spans="1:12" ht="14.25">
      <c r="A19" s="32" t="s">
        <v>31</v>
      </c>
      <c r="B19" s="12" t="s">
        <v>43</v>
      </c>
      <c r="C19" s="44">
        <f>(C6+C12)</f>
        <v>858568</v>
      </c>
      <c r="D19" s="51">
        <v>481336</v>
      </c>
      <c r="E19" s="51">
        <v>470429</v>
      </c>
      <c r="F19" s="51">
        <v>9447</v>
      </c>
      <c r="G19" s="51">
        <v>9343</v>
      </c>
      <c r="H19" s="13">
        <f t="shared" si="2"/>
        <v>0.5716297369573522</v>
      </c>
      <c r="I19" s="14">
        <f t="shared" si="3"/>
        <v>1.9248832987287662E-2</v>
      </c>
      <c r="J19" s="51">
        <v>36</v>
      </c>
      <c r="K19" s="58">
        <v>4</v>
      </c>
      <c r="L19" s="58">
        <v>4</v>
      </c>
    </row>
    <row r="20" spans="1:12" ht="14.25">
      <c r="A20" s="32" t="s">
        <v>32</v>
      </c>
      <c r="B20" s="12" t="s">
        <v>11</v>
      </c>
      <c r="C20" s="44">
        <f>(C7+C13)</f>
        <v>4537467</v>
      </c>
      <c r="D20" s="51">
        <v>2718302</v>
      </c>
      <c r="E20" s="51">
        <v>2696488</v>
      </c>
      <c r="F20" s="51">
        <v>263500</v>
      </c>
      <c r="G20" s="51">
        <v>260341</v>
      </c>
      <c r="H20" s="13">
        <f t="shared" si="2"/>
        <v>0.65715122556263217</v>
      </c>
      <c r="I20" s="14">
        <f t="shared" si="3"/>
        <v>8.8369382004573074E-2</v>
      </c>
      <c r="J20" s="51">
        <v>264</v>
      </c>
      <c r="K20" s="58">
        <v>33</v>
      </c>
      <c r="L20" s="58">
        <v>33</v>
      </c>
    </row>
    <row r="21" spans="1:12" ht="15" thickBot="1">
      <c r="A21" s="33" t="s">
        <v>33</v>
      </c>
      <c r="B21" s="15" t="s">
        <v>12</v>
      </c>
      <c r="C21" s="45">
        <f t="shared" ref="C21" si="4">(C8+C14)</f>
        <v>46675609</v>
      </c>
      <c r="D21" s="52">
        <v>25660285</v>
      </c>
      <c r="E21" s="52">
        <v>25635121</v>
      </c>
      <c r="F21" s="52">
        <v>2907168</v>
      </c>
      <c r="G21" s="52">
        <v>2895622</v>
      </c>
      <c r="H21" s="16">
        <f t="shared" si="2"/>
        <v>0.61204242669870679</v>
      </c>
      <c r="I21" s="17">
        <f t="shared" si="3"/>
        <v>0.10176504009650422</v>
      </c>
      <c r="J21" s="52">
        <v>3552</v>
      </c>
      <c r="K21" s="59">
        <v>1109</v>
      </c>
      <c r="L21" s="59">
        <v>1067</v>
      </c>
    </row>
    <row r="22" spans="1:12">
      <c r="A22" s="7"/>
      <c r="B22" s="7"/>
      <c r="C22" s="7"/>
      <c r="D22" s="7"/>
      <c r="E22" s="7"/>
      <c r="F22" s="7"/>
      <c r="G22" s="7"/>
      <c r="H22" s="7"/>
      <c r="I22" s="7"/>
      <c r="J22" s="7"/>
      <c r="K22" s="7"/>
      <c r="L22" s="7"/>
    </row>
    <row r="23" spans="1:12" ht="16.5">
      <c r="A23" s="8" t="s">
        <v>50</v>
      </c>
      <c r="B23" s="7"/>
      <c r="C23" s="7"/>
      <c r="D23" s="7"/>
      <c r="E23" s="7"/>
      <c r="F23" s="7"/>
      <c r="G23" s="7"/>
      <c r="H23" s="7"/>
      <c r="I23" s="7"/>
      <c r="J23" s="7"/>
      <c r="K23" s="7"/>
      <c r="L23" s="7"/>
    </row>
    <row r="24" spans="1:12" ht="16.5">
      <c r="A24" s="18" t="s">
        <v>46</v>
      </c>
      <c r="B24" s="7"/>
      <c r="C24" s="7"/>
      <c r="D24" s="7"/>
      <c r="E24" s="7"/>
      <c r="F24" s="7"/>
      <c r="G24" s="7"/>
      <c r="H24" s="7"/>
      <c r="I24" s="7"/>
      <c r="J24" s="7"/>
      <c r="K24" s="7"/>
      <c r="L24" s="7"/>
    </row>
    <row r="25" spans="1:12" ht="16.5">
      <c r="A25" s="18" t="s">
        <v>44</v>
      </c>
      <c r="B25" s="7"/>
      <c r="C25" s="7"/>
      <c r="D25" s="7"/>
      <c r="E25" s="7"/>
      <c r="F25" s="7"/>
      <c r="G25" s="7"/>
      <c r="H25" s="7"/>
      <c r="I25" s="7"/>
      <c r="J25" s="7"/>
      <c r="K25" s="7"/>
      <c r="L25" s="7"/>
    </row>
    <row r="26" spans="1:12" ht="16.5">
      <c r="A26" s="18" t="s">
        <v>48</v>
      </c>
    </row>
  </sheetData>
  <sheetProtection selectLockedCells="1" selectUnlockedCells="1"/>
  <mergeCells count="1">
    <mergeCell ref="A1:L1"/>
  </mergeCells>
  <pageMargins left="0.78749999999999998" right="0.78749999999999998" top="1.0527777777777778" bottom="1.0527777777777778" header="0.78749999999999998" footer="0.78749999999999998"/>
  <pageSetup paperSize="9" scale="60" orientation="landscape" useFirstPageNumber="1" r:id="rId1"/>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
  <sheetViews>
    <sheetView workbookViewId="0">
      <selection activeCell="F2" sqref="A2:XFD3"/>
    </sheetView>
  </sheetViews>
  <sheetFormatPr defaultRowHeight="15"/>
  <cols>
    <col min="1" max="1" width="16" style="69" customWidth="1"/>
    <col min="2" max="2" width="21.7109375" style="69" customWidth="1"/>
    <col min="3" max="3" width="20.7109375" style="69" bestFit="1" customWidth="1"/>
    <col min="4" max="4" width="16.140625" style="69" customWidth="1"/>
    <col min="5" max="5" width="17.42578125" style="69" customWidth="1"/>
    <col min="6" max="16384" width="9.140625" style="69"/>
  </cols>
  <sheetData>
    <row r="1" spans="1:6" ht="15.75" customHeight="1" thickBot="1">
      <c r="A1" s="99" t="s">
        <v>106</v>
      </c>
      <c r="B1" s="99"/>
      <c r="C1" s="99"/>
      <c r="D1" s="99"/>
      <c r="E1" s="99"/>
      <c r="F1" s="99"/>
    </row>
    <row r="2" spans="1:6" ht="15" customHeight="1">
      <c r="A2" s="91" t="s">
        <v>0</v>
      </c>
      <c r="B2" s="95" t="s">
        <v>91</v>
      </c>
      <c r="C2" s="97" t="s">
        <v>109</v>
      </c>
      <c r="D2" s="93" t="s">
        <v>90</v>
      </c>
      <c r="E2" s="94"/>
    </row>
    <row r="3" spans="1:6" ht="15.75" thickBot="1">
      <c r="A3" s="92"/>
      <c r="B3" s="96"/>
      <c r="C3" s="98"/>
      <c r="D3" s="87" t="s">
        <v>108</v>
      </c>
      <c r="E3" s="86" t="s">
        <v>89</v>
      </c>
    </row>
    <row r="4" spans="1:6">
      <c r="A4" s="85" t="s">
        <v>88</v>
      </c>
      <c r="B4" s="84" t="s">
        <v>13</v>
      </c>
      <c r="C4" s="83">
        <v>27779957</v>
      </c>
      <c r="D4" s="82">
        <v>21375539</v>
      </c>
      <c r="E4" s="81">
        <v>0.76945903839951946</v>
      </c>
    </row>
    <row r="5" spans="1:6">
      <c r="A5" s="80" t="s">
        <v>87</v>
      </c>
      <c r="B5" s="79" t="s">
        <v>19</v>
      </c>
      <c r="C5" s="78">
        <v>33509879</v>
      </c>
      <c r="D5" s="77">
        <v>25613301</v>
      </c>
      <c r="E5" s="76">
        <v>0.76435074564130778</v>
      </c>
    </row>
    <row r="6" spans="1:6">
      <c r="A6" s="80" t="s">
        <v>86</v>
      </c>
      <c r="B6" s="79" t="s">
        <v>85</v>
      </c>
      <c r="C6" s="78">
        <v>25277778</v>
      </c>
      <c r="D6" s="77">
        <v>19518570</v>
      </c>
      <c r="E6" s="76">
        <v>0.77216320200296085</v>
      </c>
    </row>
    <row r="7" spans="1:6">
      <c r="A7" s="80" t="s">
        <v>84</v>
      </c>
      <c r="B7" s="79" t="s">
        <v>83</v>
      </c>
      <c r="C7" s="78">
        <v>28921449</v>
      </c>
      <c r="D7" s="77">
        <v>22179547</v>
      </c>
      <c r="E7" s="76">
        <v>0.76688920392612414</v>
      </c>
    </row>
    <row r="8" spans="1:6">
      <c r="A8" s="80" t="s">
        <v>82</v>
      </c>
      <c r="B8" s="79" t="s">
        <v>81</v>
      </c>
      <c r="C8" s="78">
        <v>23158491</v>
      </c>
      <c r="D8" s="77">
        <v>18029923</v>
      </c>
      <c r="E8" s="76">
        <v>0.77854481105871709</v>
      </c>
    </row>
    <row r="9" spans="1:6" ht="15.75" thickBot="1">
      <c r="A9" s="75" t="s">
        <v>80</v>
      </c>
      <c r="B9" s="74" t="s">
        <v>79</v>
      </c>
      <c r="C9" s="73">
        <v>28514137</v>
      </c>
      <c r="D9" s="72">
        <v>22126745</v>
      </c>
      <c r="E9" s="71">
        <v>0.77599209823534199</v>
      </c>
    </row>
    <row r="10" spans="1:6">
      <c r="C10" s="70"/>
      <c r="D10" s="70"/>
      <c r="E10" s="70"/>
    </row>
  </sheetData>
  <mergeCells count="5">
    <mergeCell ref="A2:A3"/>
    <mergeCell ref="D2:E2"/>
    <mergeCell ref="B2:B3"/>
    <mergeCell ref="C2:C3"/>
    <mergeCell ref="A1:F1"/>
  </mergeCells>
  <conditionalFormatting sqref="C10:E10">
    <cfRule type="colorScale" priority="1">
      <colorScale>
        <cfvo type="min"/>
        <cfvo type="max"/>
        <color rgb="FFFCFCFF"/>
        <color rgb="FF63BE7B"/>
      </colorScale>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22"/>
  <sheetViews>
    <sheetView zoomScaleNormal="100" workbookViewId="0">
      <selection activeCell="A2" sqref="A2"/>
    </sheetView>
  </sheetViews>
  <sheetFormatPr defaultColWidth="11.5703125" defaultRowHeight="12.75"/>
  <cols>
    <col min="1" max="1" width="20.42578125" style="5" customWidth="1"/>
    <col min="2" max="2" width="32.5703125" style="5" bestFit="1" customWidth="1"/>
    <col min="3" max="3" width="22.85546875" style="5" customWidth="1"/>
    <col min="4" max="4" width="17.5703125" style="5" customWidth="1"/>
    <col min="5" max="5" width="14.42578125" style="5" customWidth="1"/>
    <col min="6" max="6" width="17.140625" style="5" customWidth="1"/>
    <col min="7" max="7" width="12.85546875" style="5" customWidth="1"/>
    <col min="8" max="8" width="15.140625" style="5" customWidth="1"/>
    <col min="9" max="9" width="12" style="5" customWidth="1"/>
    <col min="10" max="10" width="16.28515625" style="5" customWidth="1"/>
    <col min="11" max="11" width="25" style="5" customWidth="1"/>
    <col min="12" max="12" width="24.5703125" style="5" customWidth="1"/>
    <col min="13" max="16384" width="11.5703125" style="5"/>
  </cols>
  <sheetData>
    <row r="1" spans="1:22" s="3" customFormat="1" ht="15.75" thickBot="1">
      <c r="A1" s="90" t="s">
        <v>105</v>
      </c>
      <c r="B1" s="90"/>
      <c r="C1" s="90"/>
      <c r="D1" s="90"/>
      <c r="E1" s="90"/>
      <c r="F1" s="90"/>
      <c r="G1" s="90"/>
      <c r="H1" s="90"/>
      <c r="I1" s="90"/>
      <c r="J1" s="90"/>
      <c r="K1" s="90"/>
      <c r="L1" s="90"/>
      <c r="M1" s="6"/>
      <c r="N1" s="68"/>
      <c r="O1" s="68"/>
      <c r="P1" s="68"/>
      <c r="Q1" s="67"/>
      <c r="R1" s="67"/>
      <c r="S1" s="67"/>
      <c r="T1" s="67"/>
      <c r="U1" s="67"/>
      <c r="V1" s="67"/>
    </row>
    <row r="2" spans="1:22" s="3" customFormat="1" ht="67.5" customHeight="1">
      <c r="A2" s="34" t="s">
        <v>0</v>
      </c>
      <c r="B2" s="35" t="s">
        <v>1</v>
      </c>
      <c r="C2" s="35" t="s">
        <v>78</v>
      </c>
      <c r="D2" s="36" t="s">
        <v>51</v>
      </c>
      <c r="E2" s="36" t="s">
        <v>2</v>
      </c>
      <c r="F2" s="36" t="s">
        <v>3</v>
      </c>
      <c r="G2" s="36" t="s">
        <v>4</v>
      </c>
      <c r="H2" s="36" t="s">
        <v>5</v>
      </c>
      <c r="I2" s="36" t="s">
        <v>6</v>
      </c>
      <c r="J2" s="36" t="s">
        <v>7</v>
      </c>
      <c r="K2" s="36" t="s">
        <v>45</v>
      </c>
      <c r="L2" s="37" t="s">
        <v>49</v>
      </c>
      <c r="M2" s="4"/>
    </row>
    <row r="3" spans="1:22" ht="14.25">
      <c r="A3" s="19" t="s">
        <v>77</v>
      </c>
      <c r="B3" s="20" t="s">
        <v>13</v>
      </c>
      <c r="C3" s="66">
        <v>1.41</v>
      </c>
      <c r="D3" s="39">
        <v>196661</v>
      </c>
      <c r="E3" s="39">
        <v>99905</v>
      </c>
      <c r="F3" s="39">
        <v>97958</v>
      </c>
      <c r="G3" s="39">
        <v>720</v>
      </c>
      <c r="H3" s="39">
        <v>625</v>
      </c>
      <c r="I3" s="21">
        <f t="shared" ref="I3:I12" si="0">(G3+E3)/D3</f>
        <v>0.51166728532856032</v>
      </c>
      <c r="J3" s="22">
        <f t="shared" ref="J3:J12" si="1">G3/(G3+E3)</f>
        <v>7.1552795031055898E-3</v>
      </c>
      <c r="K3" s="39">
        <v>1</v>
      </c>
      <c r="L3" s="65"/>
    </row>
    <row r="4" spans="1:22" ht="14.25">
      <c r="A4" s="23" t="s">
        <v>76</v>
      </c>
      <c r="B4" s="20" t="s">
        <v>19</v>
      </c>
      <c r="C4" s="66">
        <v>1.23</v>
      </c>
      <c r="D4" s="39">
        <v>341819</v>
      </c>
      <c r="E4" s="39">
        <v>237436</v>
      </c>
      <c r="F4" s="39">
        <v>233335</v>
      </c>
      <c r="G4" s="39">
        <v>606</v>
      </c>
      <c r="H4" s="39">
        <v>554</v>
      </c>
      <c r="I4" s="21">
        <f t="shared" si="0"/>
        <v>0.69639780117547589</v>
      </c>
      <c r="J4" s="22">
        <f t="shared" si="1"/>
        <v>2.5457692340007227E-3</v>
      </c>
      <c r="K4" s="39" t="s">
        <v>75</v>
      </c>
      <c r="L4" s="65"/>
    </row>
    <row r="5" spans="1:22" ht="14.25">
      <c r="A5" s="23" t="s">
        <v>74</v>
      </c>
      <c r="B5" s="20" t="s">
        <v>15</v>
      </c>
      <c r="C5" s="66">
        <v>1.81</v>
      </c>
      <c r="D5" s="39">
        <v>24785879</v>
      </c>
      <c r="E5" s="39">
        <v>15567778</v>
      </c>
      <c r="F5" s="39">
        <v>15562068</v>
      </c>
      <c r="G5" s="39">
        <v>1135616</v>
      </c>
      <c r="H5" s="39">
        <v>1133804</v>
      </c>
      <c r="I5" s="21">
        <f t="shared" si="0"/>
        <v>0.67390767138014351</v>
      </c>
      <c r="J5" s="22">
        <f t="shared" si="1"/>
        <v>6.7987140817010003E-2</v>
      </c>
      <c r="K5" s="39">
        <v>2468</v>
      </c>
      <c r="L5" s="65"/>
    </row>
    <row r="6" spans="1:22" ht="14.25">
      <c r="A6" s="23" t="s">
        <v>73</v>
      </c>
      <c r="B6" s="20" t="s">
        <v>21</v>
      </c>
      <c r="C6" s="66">
        <v>1.31</v>
      </c>
      <c r="D6" s="39">
        <v>26143244</v>
      </c>
      <c r="E6" s="39">
        <v>16329908</v>
      </c>
      <c r="F6" s="39">
        <v>16315931</v>
      </c>
      <c r="G6" s="39">
        <v>1255365</v>
      </c>
      <c r="H6" s="39">
        <v>1253970</v>
      </c>
      <c r="I6" s="21">
        <f t="shared" si="0"/>
        <v>0.67265076208599051</v>
      </c>
      <c r="J6" s="22">
        <f t="shared" si="1"/>
        <v>7.1387290945099352E-2</v>
      </c>
      <c r="K6" s="39">
        <v>2911</v>
      </c>
      <c r="L6" s="65"/>
    </row>
    <row r="7" spans="1:22" ht="14.25">
      <c r="A7" s="23" t="s">
        <v>72</v>
      </c>
      <c r="B7" s="20" t="s">
        <v>71</v>
      </c>
      <c r="C7" s="66">
        <v>1.24</v>
      </c>
      <c r="D7" s="39">
        <v>4361863</v>
      </c>
      <c r="E7" s="39">
        <v>2602985</v>
      </c>
      <c r="F7" s="39">
        <v>2592976</v>
      </c>
      <c r="G7" s="39">
        <v>386797</v>
      </c>
      <c r="H7" s="39">
        <v>384091</v>
      </c>
      <c r="I7" s="21">
        <f t="shared" si="0"/>
        <v>0.68543693371387404</v>
      </c>
      <c r="J7" s="22">
        <f t="shared" si="1"/>
        <v>0.12937297769536374</v>
      </c>
      <c r="K7" s="39">
        <v>680</v>
      </c>
      <c r="L7" s="65"/>
    </row>
    <row r="8" spans="1:22" ht="14.25">
      <c r="A8" s="23" t="s">
        <v>70</v>
      </c>
      <c r="B8" s="20" t="s">
        <v>58</v>
      </c>
      <c r="C8" s="66">
        <v>1.24</v>
      </c>
      <c r="D8" s="39">
        <v>4804601</v>
      </c>
      <c r="E8" s="39">
        <v>2915687</v>
      </c>
      <c r="F8" s="39">
        <v>2906363</v>
      </c>
      <c r="G8" s="39">
        <v>427691</v>
      </c>
      <c r="H8" s="39">
        <v>424445</v>
      </c>
      <c r="I8" s="21">
        <f t="shared" si="0"/>
        <v>0.69587006288347353</v>
      </c>
      <c r="J8" s="22">
        <f t="shared" si="1"/>
        <v>0.12792182038644748</v>
      </c>
      <c r="K8" s="39">
        <v>640</v>
      </c>
      <c r="L8" s="65"/>
    </row>
    <row r="9" spans="1:22" ht="14.25">
      <c r="A9" s="23" t="s">
        <v>69</v>
      </c>
      <c r="B9" s="20" t="s">
        <v>68</v>
      </c>
      <c r="C9" s="66">
        <v>1.54</v>
      </c>
      <c r="D9" s="39">
        <v>29697231</v>
      </c>
      <c r="E9" s="39">
        <v>18952156</v>
      </c>
      <c r="F9" s="39">
        <v>18945868</v>
      </c>
      <c r="G9" s="39">
        <v>1522851</v>
      </c>
      <c r="H9" s="39">
        <v>1520616</v>
      </c>
      <c r="I9" s="21">
        <f t="shared" si="0"/>
        <v>0.68945845489769741</v>
      </c>
      <c r="J9" s="22">
        <f t="shared" si="1"/>
        <v>7.4376091788393522E-2</v>
      </c>
      <c r="K9" s="39">
        <v>3195</v>
      </c>
      <c r="L9" s="65"/>
    </row>
    <row r="10" spans="1:22" ht="14.25">
      <c r="A10" s="23" t="s">
        <v>67</v>
      </c>
      <c r="B10" s="20" t="s">
        <v>66</v>
      </c>
      <c r="C10" s="66">
        <v>1.54</v>
      </c>
      <c r="D10" s="39">
        <v>47699861</v>
      </c>
      <c r="E10" s="39">
        <v>32116528</v>
      </c>
      <c r="F10" s="39">
        <v>32107887</v>
      </c>
      <c r="G10" s="39">
        <v>1863763</v>
      </c>
      <c r="H10" s="39">
        <v>1860172</v>
      </c>
      <c r="I10" s="21">
        <f t="shared" si="0"/>
        <v>0.71237714927513096</v>
      </c>
      <c r="J10" s="22">
        <f t="shared" si="1"/>
        <v>5.4848353123285495E-2</v>
      </c>
      <c r="K10" s="39">
        <v>4285</v>
      </c>
      <c r="L10" s="65"/>
    </row>
    <row r="11" spans="1:22" ht="14.25">
      <c r="A11" s="23" t="s">
        <v>65</v>
      </c>
      <c r="B11" s="20" t="s">
        <v>64</v>
      </c>
      <c r="C11" s="66">
        <v>0.61</v>
      </c>
      <c r="D11" s="39">
        <v>4339518</v>
      </c>
      <c r="E11" s="39">
        <v>2654053</v>
      </c>
      <c r="F11" s="39">
        <v>2637816</v>
      </c>
      <c r="G11" s="39">
        <v>361109</v>
      </c>
      <c r="H11" s="39">
        <v>348473</v>
      </c>
      <c r="I11" s="21">
        <f t="shared" si="0"/>
        <v>0.6948149541031976</v>
      </c>
      <c r="J11" s="22">
        <f t="shared" si="1"/>
        <v>0.11976437750276768</v>
      </c>
      <c r="K11" s="39">
        <v>305</v>
      </c>
      <c r="L11" s="65"/>
    </row>
    <row r="12" spans="1:22" ht="15" thickBot="1">
      <c r="A12" s="24" t="s">
        <v>63</v>
      </c>
      <c r="B12" s="25" t="s">
        <v>62</v>
      </c>
      <c r="C12" s="64">
        <v>0.64</v>
      </c>
      <c r="D12" s="40">
        <v>4828949</v>
      </c>
      <c r="E12" s="40">
        <v>2961993</v>
      </c>
      <c r="F12" s="40">
        <v>2946245</v>
      </c>
      <c r="G12" s="40">
        <v>384486</v>
      </c>
      <c r="H12" s="40">
        <v>371188</v>
      </c>
      <c r="I12" s="26">
        <f t="shared" si="0"/>
        <v>0.69300359146472656</v>
      </c>
      <c r="J12" s="27">
        <f t="shared" si="1"/>
        <v>0.1148926976682059</v>
      </c>
      <c r="K12" s="40">
        <v>330</v>
      </c>
      <c r="L12" s="63"/>
    </row>
    <row r="13" spans="1:22" ht="5.25" customHeight="1" thickBot="1">
      <c r="A13" s="8"/>
      <c r="B13" s="8"/>
      <c r="C13" s="8"/>
      <c r="D13" s="42"/>
      <c r="E13" s="42"/>
      <c r="F13" s="42"/>
      <c r="G13" s="42"/>
      <c r="H13" s="42"/>
      <c r="I13" s="8"/>
      <c r="J13" s="8"/>
      <c r="K13" s="42"/>
      <c r="L13" s="42"/>
    </row>
    <row r="14" spans="1:22" ht="14.25">
      <c r="A14" s="31" t="s">
        <v>61</v>
      </c>
      <c r="B14" s="9" t="s">
        <v>19</v>
      </c>
      <c r="C14" s="9"/>
      <c r="D14" s="43">
        <f>(D3+D4)</f>
        <v>538480</v>
      </c>
      <c r="E14" s="43">
        <v>337341</v>
      </c>
      <c r="F14" s="43">
        <v>331293</v>
      </c>
      <c r="G14" s="43">
        <v>1326</v>
      </c>
      <c r="H14" s="43">
        <v>1179</v>
      </c>
      <c r="I14" s="10">
        <f>(G14+E14)/D14</f>
        <v>0.62893143663645823</v>
      </c>
      <c r="J14" s="11">
        <f>G14/(G14+E14)</f>
        <v>3.9153504770172466E-3</v>
      </c>
      <c r="K14" s="43">
        <v>1</v>
      </c>
      <c r="L14" s="62">
        <v>1</v>
      </c>
    </row>
    <row r="15" spans="1:22" ht="14.25">
      <c r="A15" s="32" t="s">
        <v>60</v>
      </c>
      <c r="B15" s="12" t="s">
        <v>15</v>
      </c>
      <c r="C15" s="12"/>
      <c r="D15" s="44">
        <f>(D5+D6)</f>
        <v>50929123</v>
      </c>
      <c r="E15" s="44">
        <v>31897686</v>
      </c>
      <c r="F15" s="44">
        <v>31877999</v>
      </c>
      <c r="G15" s="44">
        <v>2390981</v>
      </c>
      <c r="H15" s="44">
        <v>2387774</v>
      </c>
      <c r="I15" s="13">
        <f>(G15+E15)/D15</f>
        <v>0.67326246713496318</v>
      </c>
      <c r="J15" s="14">
        <f>G15/(G15+E15)</f>
        <v>6.9730940546624334E-2</v>
      </c>
      <c r="K15" s="44">
        <v>4228</v>
      </c>
      <c r="L15" s="61">
        <v>4228</v>
      </c>
    </row>
    <row r="16" spans="1:22" ht="14.25">
      <c r="A16" s="32" t="s">
        <v>59</v>
      </c>
      <c r="B16" s="12" t="s">
        <v>58</v>
      </c>
      <c r="C16" s="12"/>
      <c r="D16" s="44">
        <f>(D7+D8)</f>
        <v>9166464</v>
      </c>
      <c r="E16" s="44">
        <v>5518672</v>
      </c>
      <c r="F16" s="44">
        <v>5499339</v>
      </c>
      <c r="G16" s="44">
        <v>814488</v>
      </c>
      <c r="H16" s="44">
        <v>808536</v>
      </c>
      <c r="I16" s="13">
        <f>(G16+E16)/D16</f>
        <v>0.6909054571097426</v>
      </c>
      <c r="J16" s="14">
        <f>G16/(G16+E16)</f>
        <v>0.12860688818851884</v>
      </c>
      <c r="K16" s="44">
        <v>1170</v>
      </c>
      <c r="L16" s="61">
        <v>1170</v>
      </c>
    </row>
    <row r="17" spans="1:12" ht="14.25">
      <c r="A17" s="32" t="s">
        <v>57</v>
      </c>
      <c r="B17" s="12" t="s">
        <v>56</v>
      </c>
      <c r="C17" s="12"/>
      <c r="D17" s="44">
        <f>(D9+D10)</f>
        <v>77397092</v>
      </c>
      <c r="E17" s="44">
        <v>51068684</v>
      </c>
      <c r="F17" s="44">
        <v>51053755</v>
      </c>
      <c r="G17" s="44">
        <v>3386614</v>
      </c>
      <c r="H17" s="44">
        <v>3380788</v>
      </c>
      <c r="I17" s="13">
        <f>(G17+E17)/D17</f>
        <v>0.70358325607375538</v>
      </c>
      <c r="J17" s="14">
        <f>G17/(G17+E17)</f>
        <v>6.2190716502919512E-2</v>
      </c>
      <c r="K17" s="44">
        <v>5822</v>
      </c>
      <c r="L17" s="61">
        <v>5822</v>
      </c>
    </row>
    <row r="18" spans="1:12" ht="15" thickBot="1">
      <c r="A18" s="33" t="s">
        <v>55</v>
      </c>
      <c r="B18" s="15" t="s">
        <v>54</v>
      </c>
      <c r="C18" s="15"/>
      <c r="D18" s="45">
        <f>(D11+D12)</f>
        <v>9168467</v>
      </c>
      <c r="E18" s="45">
        <v>5616046</v>
      </c>
      <c r="F18" s="45">
        <v>5584061</v>
      </c>
      <c r="G18" s="45">
        <v>745595</v>
      </c>
      <c r="H18" s="45">
        <v>719661</v>
      </c>
      <c r="I18" s="16">
        <f>(G18+E18)/D18</f>
        <v>0.69386092571418978</v>
      </c>
      <c r="J18" s="17">
        <f>G18/(G18+E18)</f>
        <v>0.11720167799471866</v>
      </c>
      <c r="K18" s="45">
        <v>592</v>
      </c>
      <c r="L18" s="60">
        <v>592</v>
      </c>
    </row>
    <row r="19" spans="1:12">
      <c r="A19" s="7"/>
      <c r="B19" s="7"/>
      <c r="C19" s="7"/>
      <c r="D19" s="7"/>
      <c r="E19" s="7"/>
      <c r="F19" s="7"/>
      <c r="G19" s="7"/>
      <c r="H19" s="7"/>
      <c r="I19" s="7"/>
      <c r="J19" s="7"/>
      <c r="K19" s="7"/>
      <c r="L19" s="7"/>
    </row>
    <row r="20" spans="1:12" ht="16.5">
      <c r="A20" s="8" t="s">
        <v>53</v>
      </c>
      <c r="B20" s="7"/>
      <c r="C20" s="7"/>
      <c r="D20" s="7"/>
      <c r="E20" s="7"/>
      <c r="F20" s="7"/>
      <c r="G20" s="7"/>
      <c r="H20" s="7"/>
      <c r="I20" s="7"/>
      <c r="J20" s="7"/>
      <c r="K20" s="7"/>
      <c r="L20" s="7"/>
    </row>
    <row r="21" spans="1:12" ht="16.5">
      <c r="A21" s="18" t="s">
        <v>46</v>
      </c>
      <c r="B21" s="7"/>
      <c r="C21" s="7"/>
      <c r="D21" s="7"/>
      <c r="E21" s="7"/>
      <c r="F21" s="7"/>
      <c r="G21" s="7"/>
      <c r="H21" s="7"/>
      <c r="I21" s="7"/>
      <c r="J21" s="7"/>
      <c r="K21" s="7"/>
      <c r="L21" s="7"/>
    </row>
    <row r="22" spans="1:12" ht="16.5">
      <c r="A22" s="18" t="s">
        <v>44</v>
      </c>
      <c r="B22" s="7"/>
      <c r="C22" s="7"/>
      <c r="D22" s="7"/>
      <c r="E22" s="7"/>
      <c r="F22" s="7"/>
      <c r="G22" s="7"/>
      <c r="H22" s="7"/>
      <c r="I22" s="7"/>
      <c r="J22" s="7"/>
      <c r="K22" s="7"/>
      <c r="L22" s="7"/>
    </row>
  </sheetData>
  <sheetProtection selectLockedCells="1" selectUnlockedCells="1"/>
  <mergeCells count="1">
    <mergeCell ref="A1:L1"/>
  </mergeCells>
  <pageMargins left="0.78749999999999998" right="0.78749999999999998" top="1.0527777777777778" bottom="1.0527777777777778" header="0.78749999999999998" footer="0.78749999999999998"/>
  <pageSetup paperSize="9" scale="60" orientation="landscape" useFirstPageNumber="1" r:id="rId1"/>
  <headerFooter alignWithMargins="0">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
  <sheetViews>
    <sheetView workbookViewId="0">
      <selection activeCell="F2" sqref="A2:XFD3"/>
    </sheetView>
  </sheetViews>
  <sheetFormatPr defaultRowHeight="15"/>
  <cols>
    <col min="1" max="1" width="16" style="69" customWidth="1"/>
    <col min="2" max="2" width="26.5703125" style="69" bestFit="1" customWidth="1"/>
    <col min="3" max="3" width="20.7109375" style="69" bestFit="1" customWidth="1"/>
    <col min="4" max="4" width="16.140625" style="69" customWidth="1"/>
    <col min="5" max="5" width="17.42578125" style="69" customWidth="1"/>
    <col min="6" max="16384" width="9.140625" style="69"/>
  </cols>
  <sheetData>
    <row r="1" spans="1:5" ht="15.75" thickBot="1">
      <c r="A1" s="99" t="s">
        <v>107</v>
      </c>
      <c r="B1" s="99"/>
      <c r="C1" s="99"/>
      <c r="D1" s="99"/>
      <c r="E1" s="99"/>
    </row>
    <row r="2" spans="1:5" ht="15" customHeight="1">
      <c r="A2" s="91" t="s">
        <v>0</v>
      </c>
      <c r="B2" s="95" t="s">
        <v>91</v>
      </c>
      <c r="C2" s="102" t="s">
        <v>109</v>
      </c>
      <c r="D2" s="104" t="s">
        <v>90</v>
      </c>
      <c r="E2" s="105"/>
    </row>
    <row r="3" spans="1:5" ht="15.75" thickBot="1">
      <c r="A3" s="100"/>
      <c r="B3" s="101"/>
      <c r="C3" s="103"/>
      <c r="D3" s="88" t="s">
        <v>108</v>
      </c>
      <c r="E3" s="89" t="s">
        <v>89</v>
      </c>
    </row>
    <row r="4" spans="1:5">
      <c r="A4" s="85" t="s">
        <v>98</v>
      </c>
      <c r="B4" s="84" t="s">
        <v>92</v>
      </c>
      <c r="C4" s="82">
        <v>20312706</v>
      </c>
      <c r="D4" s="82">
        <v>15715530</v>
      </c>
      <c r="E4" s="81">
        <v>0.77367978446593966</v>
      </c>
    </row>
    <row r="5" spans="1:5">
      <c r="A5" s="80" t="s">
        <v>100</v>
      </c>
      <c r="B5" s="79" t="s">
        <v>93</v>
      </c>
      <c r="C5" s="77">
        <v>16574031</v>
      </c>
      <c r="D5" s="77">
        <v>12846431</v>
      </c>
      <c r="E5" s="76">
        <v>0.77509394063520209</v>
      </c>
    </row>
    <row r="6" spans="1:5">
      <c r="A6" s="80" t="s">
        <v>102</v>
      </c>
      <c r="B6" s="79" t="s">
        <v>94</v>
      </c>
      <c r="C6" s="77">
        <v>20270610</v>
      </c>
      <c r="D6" s="77">
        <v>15889664</v>
      </c>
      <c r="E6" s="76">
        <v>0.78387695288893622</v>
      </c>
    </row>
    <row r="7" spans="1:5">
      <c r="A7" s="80" t="s">
        <v>99</v>
      </c>
      <c r="B7" s="79" t="s">
        <v>95</v>
      </c>
      <c r="C7" s="77">
        <v>18727000</v>
      </c>
      <c r="D7" s="77">
        <v>14266698</v>
      </c>
      <c r="E7" s="76">
        <v>0.76182506541357398</v>
      </c>
    </row>
    <row r="8" spans="1:5">
      <c r="A8" s="80" t="s">
        <v>101</v>
      </c>
      <c r="B8" s="79" t="s">
        <v>96</v>
      </c>
      <c r="C8" s="77">
        <v>20103817</v>
      </c>
      <c r="D8" s="77">
        <v>15540096</v>
      </c>
      <c r="E8" s="76">
        <v>0.77299231285282788</v>
      </c>
    </row>
    <row r="9" spans="1:5" ht="15.75" thickBot="1">
      <c r="A9" s="75" t="s">
        <v>103</v>
      </c>
      <c r="B9" s="74" t="s">
        <v>97</v>
      </c>
      <c r="C9" s="72">
        <v>23734174</v>
      </c>
      <c r="D9" s="72">
        <v>18398503</v>
      </c>
      <c r="E9" s="71">
        <v>0.77519036474578806</v>
      </c>
    </row>
    <row r="10" spans="1:5">
      <c r="C10" s="70"/>
      <c r="D10" s="70"/>
      <c r="E10" s="70"/>
    </row>
  </sheetData>
  <mergeCells count="5">
    <mergeCell ref="A2:A3"/>
    <mergeCell ref="B2:B3"/>
    <mergeCell ref="C2:C3"/>
    <mergeCell ref="D2:E2"/>
    <mergeCell ref="A1:E1"/>
  </mergeCells>
  <conditionalFormatting sqref="C10:E10">
    <cfRule type="colorScale" priority="1">
      <colorScale>
        <cfvo type="min"/>
        <cfvo type="max"/>
        <color rgb="FFFCFCFF"/>
        <color rgb="FF63BE7B"/>
      </colorScale>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
  <sheetViews>
    <sheetView tabSelected="1" workbookViewId="0">
      <selection sqref="A1:L1"/>
    </sheetView>
  </sheetViews>
  <sheetFormatPr defaultRowHeight="12.75"/>
  <cols>
    <col min="12" max="12" width="41.28515625" customWidth="1"/>
  </cols>
  <sheetData>
    <row r="1" spans="1:22" s="3" customFormat="1" ht="63" customHeight="1">
      <c r="A1" s="106" t="s">
        <v>110</v>
      </c>
      <c r="B1" s="106"/>
      <c r="C1" s="106"/>
      <c r="D1" s="106"/>
      <c r="E1" s="106"/>
      <c r="F1" s="106"/>
      <c r="G1" s="106"/>
      <c r="H1" s="106"/>
      <c r="I1" s="106"/>
      <c r="J1" s="106"/>
      <c r="K1" s="106"/>
      <c r="L1" s="106"/>
      <c r="M1" s="6"/>
      <c r="N1" s="1"/>
      <c r="O1" s="1"/>
      <c r="P1" s="1"/>
      <c r="Q1" s="2"/>
      <c r="R1" s="2"/>
      <c r="S1" s="2"/>
      <c r="T1" s="2"/>
      <c r="U1" s="2"/>
      <c r="V1" s="2"/>
    </row>
  </sheetData>
  <mergeCells count="1">
    <mergeCell ref="A1:L1"/>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RIL-seq1</vt:lpstr>
      <vt:lpstr>proQ deletion</vt:lpstr>
      <vt:lpstr>RIL-seq2</vt:lpstr>
      <vt:lpstr>proQ overexpression</vt:lpstr>
      <vt:lpstr>legend</vt:lpstr>
      <vt:lpstr>ColumnTitleRegion1.a2.e9.2</vt:lpstr>
      <vt:lpstr>ColumnTitleRegion1.a2.e9.4</vt:lpstr>
      <vt:lpstr>ColumnTitleRegion1.a2.l18.3</vt:lpstr>
      <vt:lpstr>ColumnTitleRegion1.a2.l21.1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S1.Number of fragments in deep sequencing libraries</dc:title>
  <dc:subject>Table S1.Number of fragments in deep sequencing libraries</dc:subject>
  <dc:creator>Eunice Kennedy Shriver National Institute of Child Health and Human Development</dc:creator>
  <cp:keywords>NICHD; Storz</cp:keywords>
  <cp:lastModifiedBy>Fendrick, Peter (NIH/NICHD) [C]</cp:lastModifiedBy>
  <cp:lastPrinted>2017-08-14T20:31:36Z</cp:lastPrinted>
  <dcterms:created xsi:type="dcterms:W3CDTF">2017-05-20T19:50:25Z</dcterms:created>
  <dcterms:modified xsi:type="dcterms:W3CDTF">2020-02-17T17:54:53Z</dcterms:modified>
</cp:coreProperties>
</file>